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5" yWindow="-150" windowWidth="19200" windowHeight="117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" i="1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2"/>
  <c r="J7"/>
  <c r="K7" s="1"/>
  <c r="L7" s="1"/>
  <c r="J10"/>
  <c r="K10" s="1"/>
  <c r="L10" s="1"/>
  <c r="J8"/>
  <c r="K8" s="1"/>
  <c r="L8" s="1"/>
  <c r="J12"/>
  <c r="K12" s="1"/>
  <c r="L12" s="1"/>
  <c r="J11"/>
  <c r="K11" s="1"/>
  <c r="L11" s="1"/>
  <c r="J14"/>
  <c r="K14" s="1"/>
  <c r="L14" s="1"/>
  <c r="J13"/>
  <c r="K13" s="1"/>
  <c r="L13" s="1"/>
  <c r="J15"/>
  <c r="K15" s="1"/>
  <c r="L15" s="1"/>
  <c r="J17"/>
  <c r="K17" s="1"/>
  <c r="L17" s="1"/>
  <c r="J16"/>
  <c r="K16" s="1"/>
  <c r="L16" s="1"/>
  <c r="J18"/>
  <c r="K18" s="1"/>
  <c r="L18" s="1"/>
  <c r="J19"/>
  <c r="K19" s="1"/>
  <c r="L19" s="1"/>
  <c r="J21"/>
  <c r="K21" s="1"/>
  <c r="L21" s="1"/>
  <c r="J23"/>
  <c r="K23" s="1"/>
  <c r="L23" s="1"/>
  <c r="J26"/>
  <c r="K26" s="1"/>
  <c r="L26" s="1"/>
  <c r="J24"/>
  <c r="K24" s="1"/>
  <c r="L24" s="1"/>
  <c r="J22"/>
  <c r="K22" s="1"/>
  <c r="L22" s="1"/>
  <c r="J27"/>
  <c r="K27" s="1"/>
  <c r="L27" s="1"/>
  <c r="J31"/>
  <c r="K31" s="1"/>
  <c r="L31" s="1"/>
  <c r="J29"/>
  <c r="K29" s="1"/>
  <c r="L29" s="1"/>
  <c r="J25"/>
  <c r="K25" s="1"/>
  <c r="L25" s="1"/>
  <c r="J20"/>
  <c r="K20" s="1"/>
  <c r="L20" s="1"/>
  <c r="J33"/>
  <c r="K33" s="1"/>
  <c r="L33" s="1"/>
  <c r="J30"/>
  <c r="K30" s="1"/>
  <c r="L30" s="1"/>
  <c r="J34"/>
  <c r="K34" s="1"/>
  <c r="L34" s="1"/>
  <c r="J38"/>
  <c r="K38" s="1"/>
  <c r="L38" s="1"/>
  <c r="J32"/>
  <c r="K32" s="1"/>
  <c r="L32" s="1"/>
  <c r="J28"/>
  <c r="K28" s="1"/>
  <c r="L28" s="1"/>
  <c r="J40"/>
  <c r="K40" s="1"/>
  <c r="L40" s="1"/>
  <c r="J35"/>
  <c r="K35" s="1"/>
  <c r="L35" s="1"/>
  <c r="J39"/>
  <c r="K39" s="1"/>
  <c r="L39" s="1"/>
  <c r="J37"/>
  <c r="K37" s="1"/>
  <c r="L37" s="1"/>
  <c r="J45"/>
  <c r="K45" s="1"/>
  <c r="L45" s="1"/>
  <c r="J36"/>
  <c r="K36" s="1"/>
  <c r="L36" s="1"/>
  <c r="J43"/>
  <c r="K43" s="1"/>
  <c r="L43" s="1"/>
  <c r="J42"/>
  <c r="K42" s="1"/>
  <c r="L42" s="1"/>
  <c r="J41"/>
  <c r="K41" s="1"/>
  <c r="L41" s="1"/>
  <c r="J44"/>
  <c r="K44" s="1"/>
  <c r="L44" s="1"/>
  <c r="J58"/>
  <c r="K58" s="1"/>
  <c r="L58" s="1"/>
  <c r="J46"/>
  <c r="K46" s="1"/>
  <c r="L46" s="1"/>
  <c r="J47"/>
  <c r="K47" s="1"/>
  <c r="L47" s="1"/>
  <c r="J52"/>
  <c r="K52" s="1"/>
  <c r="L52" s="1"/>
  <c r="J57"/>
  <c r="K57" s="1"/>
  <c r="L57" s="1"/>
  <c r="J55"/>
  <c r="K55" s="1"/>
  <c r="L55" s="1"/>
  <c r="J49"/>
  <c r="K49" s="1"/>
  <c r="L49" s="1"/>
  <c r="J51"/>
  <c r="K51" s="1"/>
  <c r="L51" s="1"/>
  <c r="J50"/>
  <c r="K50" s="1"/>
  <c r="L50" s="1"/>
  <c r="J53"/>
  <c r="K53" s="1"/>
  <c r="L53" s="1"/>
  <c r="J54"/>
  <c r="K54" s="1"/>
  <c r="L54" s="1"/>
  <c r="J48"/>
  <c r="K48" s="1"/>
  <c r="L48" s="1"/>
  <c r="J59"/>
  <c r="K59" s="1"/>
  <c r="L59" s="1"/>
  <c r="J60"/>
  <c r="K60" s="1"/>
  <c r="L60" s="1"/>
  <c r="J56"/>
  <c r="K56" s="1"/>
  <c r="L56" s="1"/>
  <c r="J65"/>
  <c r="K65" s="1"/>
  <c r="L65" s="1"/>
  <c r="J62"/>
  <c r="K62" s="1"/>
  <c r="L62" s="1"/>
  <c r="J63"/>
  <c r="K63" s="1"/>
  <c r="L63" s="1"/>
  <c r="J66"/>
  <c r="K66" s="1"/>
  <c r="L66" s="1"/>
  <c r="J68"/>
  <c r="K68" s="1"/>
  <c r="L68" s="1"/>
  <c r="J75"/>
  <c r="K75" s="1"/>
  <c r="L75" s="1"/>
  <c r="J69"/>
  <c r="K69" s="1"/>
  <c r="L69" s="1"/>
  <c r="J67"/>
  <c r="K67" s="1"/>
  <c r="L67" s="1"/>
  <c r="J64"/>
  <c r="K64" s="1"/>
  <c r="L64" s="1"/>
  <c r="J70"/>
  <c r="K70" s="1"/>
  <c r="L70" s="1"/>
  <c r="J72"/>
  <c r="K72" s="1"/>
  <c r="L72" s="1"/>
  <c r="J61"/>
  <c r="K61" s="1"/>
  <c r="L61" s="1"/>
  <c r="J74"/>
  <c r="K74" s="1"/>
  <c r="L74" s="1"/>
  <c r="J71"/>
  <c r="K71" s="1"/>
  <c r="L71" s="1"/>
  <c r="J80"/>
  <c r="K80" s="1"/>
  <c r="L80" s="1"/>
  <c r="J73"/>
  <c r="K73" s="1"/>
  <c r="L73" s="1"/>
  <c r="J79"/>
  <c r="K79" s="1"/>
  <c r="L79" s="1"/>
  <c r="J78"/>
  <c r="K78" s="1"/>
  <c r="L78" s="1"/>
  <c r="J77"/>
  <c r="K77" s="1"/>
  <c r="L77" s="1"/>
  <c r="J83"/>
  <c r="K83" s="1"/>
  <c r="L83" s="1"/>
  <c r="J85"/>
  <c r="K85" s="1"/>
  <c r="L85" s="1"/>
  <c r="J76"/>
  <c r="K76" s="1"/>
  <c r="L76" s="1"/>
  <c r="J81"/>
  <c r="K81" s="1"/>
  <c r="L81" s="1"/>
  <c r="J82"/>
  <c r="K82" s="1"/>
  <c r="L82" s="1"/>
  <c r="J84"/>
  <c r="K84" s="1"/>
  <c r="L84" s="1"/>
  <c r="J86"/>
  <c r="K86" s="1"/>
  <c r="L86" s="1"/>
  <c r="J88"/>
  <c r="K88" s="1"/>
  <c r="L88" s="1"/>
  <c r="J87"/>
  <c r="K87" s="1"/>
  <c r="L87" s="1"/>
  <c r="J89"/>
  <c r="K89" s="1"/>
  <c r="L89" s="1"/>
  <c r="J94"/>
  <c r="K94" s="1"/>
  <c r="L94" s="1"/>
  <c r="J90"/>
  <c r="K90" s="1"/>
  <c r="L90" s="1"/>
  <c r="J91"/>
  <c r="K91" s="1"/>
  <c r="L91" s="1"/>
  <c r="J93"/>
  <c r="K93" s="1"/>
  <c r="L93" s="1"/>
  <c r="J95"/>
  <c r="K95" s="1"/>
  <c r="L95" s="1"/>
  <c r="J96"/>
  <c r="K96" s="1"/>
  <c r="L96" s="1"/>
  <c r="J92"/>
  <c r="K92" s="1"/>
  <c r="L92" s="1"/>
  <c r="J99"/>
  <c r="K99" s="1"/>
  <c r="L99" s="1"/>
  <c r="J98"/>
  <c r="K98" s="1"/>
  <c r="L98" s="1"/>
  <c r="J97"/>
  <c r="K97" s="1"/>
  <c r="L97" s="1"/>
  <c r="J4"/>
  <c r="K4" s="1"/>
  <c r="L4" s="1"/>
  <c r="J3"/>
  <c r="K3" s="1"/>
  <c r="L3" s="1"/>
  <c r="J6"/>
  <c r="K6" s="1"/>
  <c r="L6" s="1"/>
  <c r="J5"/>
  <c r="K5" s="1"/>
  <c r="L5" s="1"/>
  <c r="J9"/>
  <c r="K9" s="1"/>
  <c r="L9" s="1"/>
  <c r="J2"/>
  <c r="K2" s="1"/>
  <c r="L2" s="1"/>
</calcChain>
</file>

<file path=xl/sharedStrings.xml><?xml version="1.0" encoding="utf-8"?>
<sst xmlns="http://schemas.openxmlformats.org/spreadsheetml/2006/main" count="242" uniqueCount="114">
  <si>
    <t>名前</t>
  </si>
  <si>
    <t>博麗 霊夢</t>
  </si>
  <si>
    <t>霧雨 魔理沙</t>
  </si>
  <si>
    <t>古明地 こいし</t>
  </si>
  <si>
    <t>十六夜 咲夜</t>
  </si>
  <si>
    <t>フランドール・スカーレット</t>
  </si>
  <si>
    <t>アリス・マーガトロイド</t>
  </si>
  <si>
    <t>レミリア・スカーレット</t>
  </si>
  <si>
    <t>魂魄 妖夢</t>
  </si>
  <si>
    <t>古明地 さとり</t>
  </si>
  <si>
    <t>射命丸 文</t>
  </si>
  <si>
    <t>東風谷 早苗</t>
  </si>
  <si>
    <t>藤原 妹紅</t>
  </si>
  <si>
    <t>風見 幽香</t>
  </si>
  <si>
    <t>西行寺 幽々子</t>
  </si>
  <si>
    <t>-</t>
  </si>
  <si>
    <t>秦 こころ</t>
  </si>
  <si>
    <t>八雲 紫</t>
  </si>
  <si>
    <t>比那名居 天子</t>
  </si>
  <si>
    <t>パチュリー・ノーレッジ</t>
  </si>
  <si>
    <t>霊烏路 空</t>
  </si>
  <si>
    <t>聖 白蓮</t>
  </si>
  <si>
    <t>犬走 椛</t>
  </si>
  <si>
    <t>紅 美鈴</t>
  </si>
  <si>
    <t>鈴仙・優曇華院・イナバ</t>
  </si>
  <si>
    <t>河城 にとり</t>
  </si>
  <si>
    <t>水橋 パルスィ</t>
  </si>
  <si>
    <t>洩矢 諏訪子</t>
  </si>
  <si>
    <t>八雲 藍</t>
  </si>
  <si>
    <t>多々良 小傘</t>
  </si>
  <si>
    <t>蓬莱山 輝夜</t>
  </si>
  <si>
    <t>茨木 華扇</t>
  </si>
  <si>
    <t>四季映姫・ヤマザナドゥ</t>
  </si>
  <si>
    <t>チルノ</t>
  </si>
  <si>
    <t>ルーミア</t>
  </si>
  <si>
    <t>少名 針妙丸</t>
  </si>
  <si>
    <t>物部 布都</t>
  </si>
  <si>
    <t>豊聡耳 神子</t>
  </si>
  <si>
    <t>宇佐見 蓮子</t>
  </si>
  <si>
    <t>封獣 ぬえ</t>
  </si>
  <si>
    <t>永江 衣玖</t>
  </si>
  <si>
    <t>伊吹 萃香</t>
  </si>
  <si>
    <t>鍵山 雛</t>
  </si>
  <si>
    <t>今泉 影狼</t>
  </si>
  <si>
    <t>火焔猫 燐</t>
  </si>
  <si>
    <t>上白沢 慧音</t>
  </si>
  <si>
    <t>霍 青娥</t>
  </si>
  <si>
    <t>ナズーリン</t>
  </si>
  <si>
    <t>ミスティア・ローレライ</t>
  </si>
  <si>
    <t>寅丸 星</t>
  </si>
  <si>
    <t>八坂 神奈子</t>
  </si>
  <si>
    <t>小野塚 小町</t>
  </si>
  <si>
    <t>本居 小鈴</t>
  </si>
  <si>
    <t>赤蛮奇</t>
  </si>
  <si>
    <t>八意 永琳</t>
  </si>
  <si>
    <t>姫海棠 はたて</t>
  </si>
  <si>
    <t>二ッ岩 マミゾウ</t>
  </si>
  <si>
    <t>鬼人 正邪</t>
  </si>
  <si>
    <t>大妖精</t>
  </si>
  <si>
    <t>堀川 雷鼓</t>
  </si>
  <si>
    <t>稗田 阿求</t>
  </si>
  <si>
    <t>村紗 水蜜</t>
  </si>
  <si>
    <t>橙</t>
  </si>
  <si>
    <t>マエリベリー・ハーン</t>
  </si>
  <si>
    <t>星熊 勇儀</t>
  </si>
  <si>
    <t>秋 静葉</t>
  </si>
  <si>
    <t>森近 霖之助</t>
  </si>
  <si>
    <t>秋 穣子</t>
  </si>
  <si>
    <t>幽谷 響子</t>
  </si>
  <si>
    <t>因幡 てゐ</t>
  </si>
  <si>
    <t>ルナサ・プリズムリバー</t>
  </si>
  <si>
    <t>雲居 一輪</t>
  </si>
  <si>
    <t>小悪魔</t>
  </si>
  <si>
    <t>岡崎 夢美</t>
  </si>
  <si>
    <t>メディスン・メランコリー</t>
  </si>
  <si>
    <t>わかさぎ姫</t>
  </si>
  <si>
    <t>黒谷 ヤマメ</t>
  </si>
  <si>
    <t>蘇我 屠自古</t>
  </si>
  <si>
    <t>宮古 芳香</t>
  </si>
  <si>
    <t>リグル・ナイトバグ</t>
  </si>
  <si>
    <t>魅魔</t>
  </si>
  <si>
    <t>レティ・ホワイトロック</t>
  </si>
  <si>
    <t>神綺</t>
  </si>
  <si>
    <t>綿月 依姫</t>
  </si>
  <si>
    <t>ルナチャイルド</t>
  </si>
  <si>
    <t>九十九 弁々</t>
  </si>
  <si>
    <t>スターサファイア</t>
  </si>
  <si>
    <t>サニーミルク</t>
  </si>
  <si>
    <t>リリーホワイト</t>
  </si>
  <si>
    <t>リリカ・プリズムリバー</t>
  </si>
  <si>
    <t>名無しの本読み妖怪</t>
  </si>
  <si>
    <t>綿月 豊姫</t>
  </si>
  <si>
    <t>九十九 八橋</t>
  </si>
  <si>
    <t>メルラン・プリズムリバー</t>
  </si>
  <si>
    <t>キスメ</t>
  </si>
  <si>
    <t>アリスの人形（上海、蓬莱、大江戸他）</t>
  </si>
  <si>
    <t>幻月</t>
  </si>
  <si>
    <t>カナ・アナベラル</t>
  </si>
  <si>
    <t>雲山</t>
  </si>
  <si>
    <t>夢子</t>
  </si>
  <si>
    <t>レイセン</t>
  </si>
  <si>
    <t>マイ</t>
  </si>
  <si>
    <t>推定順位</t>
    <rPh sb="0" eb="2">
      <t>スイテイ</t>
    </rPh>
    <rPh sb="2" eb="4">
      <t>ジュンイ</t>
    </rPh>
    <phoneticPr fontId="1"/>
  </si>
  <si>
    <r>
      <t>ルートD（</t>
    </r>
    <r>
      <rPr>
        <b/>
        <sz val="10"/>
        <color theme="1"/>
        <rFont val="ＭＳ Ｐゴシック"/>
        <family val="3"/>
        <charset val="128"/>
        <scheme val="minor"/>
      </rPr>
      <t>E</t>
    </r>
    <r>
      <rPr>
        <sz val="10"/>
        <color theme="1"/>
        <rFont val="ＭＳ Ｐゴシック"/>
        <family val="2"/>
        <charset val="128"/>
        <scheme val="minor"/>
      </rPr>
      <t>）</t>
    </r>
    <phoneticPr fontId="1"/>
  </si>
  <si>
    <r>
      <t>C/B（</t>
    </r>
    <r>
      <rPr>
        <b/>
        <sz val="11"/>
        <color theme="1"/>
        <rFont val="ＭＳ Ｐゴシック"/>
        <family val="3"/>
        <charset val="128"/>
        <scheme val="minor"/>
      </rPr>
      <t>D</t>
    </r>
    <r>
      <rPr>
        <sz val="11"/>
        <color theme="1"/>
        <rFont val="ＭＳ Ｐゴシック"/>
        <family val="2"/>
        <charset val="128"/>
        <scheme val="minor"/>
      </rPr>
      <t>）</t>
    </r>
    <phoneticPr fontId="1"/>
  </si>
  <si>
    <r>
      <t>2015 3/1-5/23
中間値（</t>
    </r>
    <r>
      <rPr>
        <b/>
        <sz val="8"/>
        <color theme="1"/>
        <rFont val="ＭＳ Ｐゴシック"/>
        <family val="3"/>
        <charset val="128"/>
        <scheme val="minor"/>
      </rPr>
      <t>C</t>
    </r>
    <r>
      <rPr>
        <sz val="8"/>
        <color theme="1"/>
        <rFont val="ＭＳ Ｐゴシック"/>
        <family val="2"/>
        <charset val="128"/>
        <scheme val="minor"/>
      </rPr>
      <t>）</t>
    </r>
    <rPh sb="14" eb="17">
      <t>チュウカンチ</t>
    </rPh>
    <phoneticPr fontId="1"/>
  </si>
  <si>
    <r>
      <t>2014 1/1-2/13
中間値（</t>
    </r>
    <r>
      <rPr>
        <b/>
        <sz val="8"/>
        <color theme="1"/>
        <rFont val="ＭＳ Ｐゴシック"/>
        <family val="3"/>
        <charset val="128"/>
        <scheme val="minor"/>
      </rPr>
      <t>B</t>
    </r>
    <r>
      <rPr>
        <sz val="8"/>
        <color theme="1"/>
        <rFont val="ＭＳ Ｐゴシック"/>
        <family val="2"/>
        <charset val="128"/>
        <scheme val="minor"/>
      </rPr>
      <t>）</t>
    </r>
    <rPh sb="14" eb="17">
      <t>チュウカンチ</t>
    </rPh>
    <phoneticPr fontId="1"/>
  </si>
  <si>
    <r>
      <t>10回ポイント（</t>
    </r>
    <r>
      <rPr>
        <b/>
        <sz val="9"/>
        <color theme="1"/>
        <rFont val="ＭＳ Ｐゴシック"/>
        <family val="3"/>
        <charset val="128"/>
        <scheme val="minor"/>
      </rPr>
      <t>A</t>
    </r>
    <r>
      <rPr>
        <sz val="9"/>
        <color theme="1"/>
        <rFont val="ＭＳ Ｐゴシック"/>
        <family val="2"/>
        <charset val="128"/>
        <scheme val="minor"/>
      </rPr>
      <t>）  </t>
    </r>
    <rPh sb="2" eb="3">
      <t>カイ</t>
    </rPh>
    <phoneticPr fontId="1"/>
  </si>
  <si>
    <t>A×E
（予想ポイント）</t>
    <rPh sb="5" eb="7">
      <t>ヨソウ</t>
    </rPh>
    <phoneticPr fontId="1"/>
  </si>
  <si>
    <t>9回 </t>
    <rPh sb="1" eb="2">
      <t>カイ</t>
    </rPh>
    <phoneticPr fontId="1"/>
  </si>
  <si>
    <t>8回  </t>
    <rPh sb="1" eb="2">
      <t>カイ</t>
    </rPh>
    <phoneticPr fontId="1"/>
  </si>
  <si>
    <t>データ無し</t>
    <rPh sb="3" eb="4">
      <t>ナ</t>
    </rPh>
    <phoneticPr fontId="1"/>
  </si>
  <si>
    <t>10回順位 </t>
    <rPh sb="2" eb="3">
      <t>カイ</t>
    </rPh>
    <phoneticPr fontId="1"/>
  </si>
  <si>
    <t>推定上下</t>
    <rPh sb="0" eb="2">
      <t>スイテイ</t>
    </rPh>
    <rPh sb="2" eb="4">
      <t>ジョウゲ</t>
    </rPh>
    <phoneticPr fontId="1"/>
  </si>
</sst>
</file>

<file path=xl/styles.xml><?xml version="1.0" encoding="utf-8"?>
<styleSheet xmlns="http://schemas.openxmlformats.org/spreadsheetml/2006/main">
  <numFmts count="2">
    <numFmt numFmtId="176" formatCode="0_ "/>
    <numFmt numFmtId="178" formatCode="0_ ;[Red]\-0\ "/>
  </numFmts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MS PGothic"/>
      <family val="3"/>
    </font>
    <font>
      <sz val="8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9"/>
      <color theme="1"/>
      <name val="ＭＳ Ｐゴシック"/>
      <family val="2"/>
      <charset val="128"/>
      <scheme val="minor"/>
    </font>
    <font>
      <b/>
      <sz val="10"/>
      <color theme="1"/>
      <name val="MS PGothic"/>
      <family val="3"/>
    </font>
    <font>
      <b/>
      <sz val="10"/>
      <color rgb="FF00B050"/>
      <name val="MS PGothic"/>
      <family val="3"/>
    </font>
    <font>
      <b/>
      <sz val="10"/>
      <color rgb="FF0070C0"/>
      <name val="MS PGothic"/>
      <family val="3"/>
    </font>
    <font>
      <b/>
      <sz val="11"/>
      <color rgb="FF0070C0"/>
      <name val="ＭＳ Ｐゴシック"/>
      <family val="2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0F8FF"/>
        <bgColor indexed="64"/>
      </patternFill>
    </fill>
    <fill>
      <patternFill patternType="solid">
        <fgColor rgb="FF9B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FFB7DB"/>
        <bgColor indexed="64"/>
      </patternFill>
    </fill>
  </fills>
  <borders count="14">
    <border>
      <left/>
      <right/>
      <top/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applyFill="1" applyBorder="1">
      <alignment vertical="center"/>
    </xf>
    <xf numFmtId="0" fontId="0" fillId="8" borderId="1" xfId="0" applyFill="1" applyBorder="1">
      <alignment vertical="center"/>
    </xf>
    <xf numFmtId="0" fontId="0" fillId="9" borderId="1" xfId="0" applyFill="1" applyBorder="1">
      <alignment vertical="center"/>
    </xf>
    <xf numFmtId="0" fontId="7" fillId="7" borderId="9" xfId="0" applyFont="1" applyFill="1" applyBorder="1">
      <alignment vertical="center"/>
    </xf>
    <xf numFmtId="0" fontId="2" fillId="0" borderId="2" xfId="0" applyFont="1" applyFill="1" applyBorder="1" applyAlignment="1">
      <alignment horizontal="right" vertical="center" wrapText="1"/>
    </xf>
    <xf numFmtId="0" fontId="0" fillId="0" borderId="2" xfId="0" applyFill="1" applyBorder="1">
      <alignment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 wrapText="1"/>
    </xf>
    <xf numFmtId="0" fontId="0" fillId="0" borderId="9" xfId="0" applyBorder="1">
      <alignment vertical="center"/>
    </xf>
    <xf numFmtId="0" fontId="2" fillId="0" borderId="10" xfId="0" applyFont="1" applyFill="1" applyBorder="1" applyAlignment="1">
      <alignment horizontal="right" vertical="center" wrapText="1"/>
    </xf>
    <xf numFmtId="0" fontId="0" fillId="0" borderId="10" xfId="0" applyFill="1" applyBorder="1">
      <alignment vertical="center"/>
    </xf>
    <xf numFmtId="0" fontId="4" fillId="4" borderId="9" xfId="0" applyFont="1" applyFill="1" applyBorder="1">
      <alignment vertical="center"/>
    </xf>
    <xf numFmtId="0" fontId="2" fillId="5" borderId="9" xfId="0" applyFont="1" applyFill="1" applyBorder="1" applyAlignment="1">
      <alignment horizontal="right" vertical="center" wrapText="1"/>
    </xf>
    <xf numFmtId="0" fontId="0" fillId="5" borderId="9" xfId="0" applyFill="1" applyBorder="1">
      <alignment vertical="center"/>
    </xf>
    <xf numFmtId="0" fontId="0" fillId="0" borderId="10" xfId="0" applyBorder="1">
      <alignment vertical="center"/>
    </xf>
    <xf numFmtId="0" fontId="0" fillId="8" borderId="10" xfId="0" applyFill="1" applyBorder="1">
      <alignment vertical="center"/>
    </xf>
    <xf numFmtId="0" fontId="0" fillId="9" borderId="10" xfId="0" applyFill="1" applyBorder="1">
      <alignment vertical="center"/>
    </xf>
    <xf numFmtId="176" fontId="8" fillId="4" borderId="9" xfId="0" applyNumberFormat="1" applyFont="1" applyFill="1" applyBorder="1" applyAlignment="1">
      <alignment vertical="center" wrapText="1"/>
    </xf>
    <xf numFmtId="176" fontId="7" fillId="5" borderId="9" xfId="0" applyNumberFormat="1" applyFont="1" applyFill="1" applyBorder="1">
      <alignment vertical="center"/>
    </xf>
    <xf numFmtId="0" fontId="7" fillId="7" borderId="11" xfId="0" applyFont="1" applyFill="1" applyBorder="1">
      <alignment vertical="center"/>
    </xf>
    <xf numFmtId="0" fontId="2" fillId="2" borderId="11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5" borderId="11" xfId="0" applyFont="1" applyFill="1" applyBorder="1" applyAlignment="1">
      <alignment horizontal="right" vertical="center" wrapText="1"/>
    </xf>
    <xf numFmtId="0" fontId="0" fillId="0" borderId="8" xfId="0" applyBorder="1">
      <alignment vertical="center"/>
    </xf>
    <xf numFmtId="0" fontId="0" fillId="0" borderId="12" xfId="0" applyBorder="1">
      <alignment vertical="center"/>
    </xf>
    <xf numFmtId="0" fontId="0" fillId="0" borderId="6" xfId="0" applyBorder="1">
      <alignment vertical="center"/>
    </xf>
    <xf numFmtId="176" fontId="7" fillId="5" borderId="11" xfId="0" applyNumberFormat="1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3" fillId="0" borderId="9" xfId="0" applyFont="1" applyBorder="1" applyAlignment="1">
      <alignment vertical="center" wrapText="1"/>
    </xf>
    <xf numFmtId="0" fontId="5" fillId="0" borderId="9" xfId="0" applyFon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10" borderId="1" xfId="0" applyFill="1" applyBorder="1">
      <alignment vertical="center"/>
    </xf>
    <xf numFmtId="0" fontId="0" fillId="10" borderId="10" xfId="0" applyFill="1" applyBorder="1">
      <alignment vertical="center"/>
    </xf>
    <xf numFmtId="0" fontId="12" fillId="0" borderId="9" xfId="0" applyFont="1" applyFill="1" applyBorder="1">
      <alignment vertical="center"/>
    </xf>
    <xf numFmtId="0" fontId="4" fillId="0" borderId="13" xfId="0" applyFont="1" applyFill="1" applyBorder="1">
      <alignment vertical="center"/>
    </xf>
    <xf numFmtId="0" fontId="13" fillId="0" borderId="9" xfId="0" applyFont="1" applyFill="1" applyBorder="1" applyAlignment="1">
      <alignment horizontal="right" vertical="center" wrapText="1"/>
    </xf>
    <xf numFmtId="0" fontId="11" fillId="0" borderId="9" xfId="0" applyFont="1" applyFill="1" applyBorder="1">
      <alignment vertical="center"/>
    </xf>
    <xf numFmtId="178" fontId="12" fillId="0" borderId="9" xfId="0" applyNumberFormat="1" applyFont="1" applyFill="1" applyBorder="1">
      <alignment vertical="center"/>
    </xf>
    <xf numFmtId="178" fontId="14" fillId="0" borderId="9" xfId="0" applyNumberFormat="1" applyFont="1" applyFill="1" applyBorder="1" applyAlignment="1">
      <alignment horizontal="right" vertical="center" wrapText="1"/>
    </xf>
    <xf numFmtId="178" fontId="15" fillId="0" borderId="9" xfId="0" applyNumberFormat="1" applyFont="1" applyFill="1" applyBorder="1" applyAlignment="1">
      <alignment horizontal="right" vertical="center" wrapText="1"/>
    </xf>
    <xf numFmtId="178" fontId="16" fillId="0" borderId="9" xfId="0" applyNumberFormat="1" applyFont="1" applyFill="1" applyBorder="1">
      <alignment vertical="center"/>
    </xf>
    <xf numFmtId="0" fontId="6" fillId="6" borderId="9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66CC"/>
      <color rgb="FFFFB7DB"/>
      <color rgb="FFFF99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60"/>
  <sheetViews>
    <sheetView tabSelected="1" topLeftCell="A61" workbookViewId="0">
      <selection activeCell="J73" sqref="J73"/>
    </sheetView>
  </sheetViews>
  <sheetFormatPr defaultRowHeight="13.5"/>
  <cols>
    <col min="1" max="1" width="8.125" style="6" customWidth="1"/>
    <col min="2" max="2" width="18.125" style="11" customWidth="1"/>
    <col min="3" max="3" width="8" style="45" customWidth="1"/>
    <col min="4" max="4" width="7.125" style="49" customWidth="1"/>
    <col min="5" max="5" width="5.125" style="8" customWidth="1"/>
    <col min="6" max="6" width="4.875" style="13" customWidth="1"/>
    <col min="7" max="7" width="11.125" style="16" customWidth="1"/>
    <col min="8" max="8" width="11" style="2" customWidth="1"/>
    <col min="9" max="9" width="11.125" style="1" customWidth="1"/>
    <col min="10" max="10" width="9" style="1"/>
    <col min="11" max="11" width="9.375" style="17" customWidth="1"/>
    <col min="12" max="12" width="10.5" style="21" customWidth="1"/>
    <col min="13" max="13" width="18.125" style="11" customWidth="1"/>
    <col min="14" max="14" width="8.375" style="6" customWidth="1"/>
    <col min="15" max="16384" width="9" style="1"/>
  </cols>
  <sheetData>
    <row r="1" spans="1:14" ht="21">
      <c r="A1" s="50" t="s">
        <v>102</v>
      </c>
      <c r="B1" s="9" t="s">
        <v>0</v>
      </c>
      <c r="C1" s="42" t="s">
        <v>112</v>
      </c>
      <c r="D1" s="46" t="s">
        <v>113</v>
      </c>
      <c r="E1" s="43" t="s">
        <v>109</v>
      </c>
      <c r="F1" s="31" t="s">
        <v>110</v>
      </c>
      <c r="G1" s="14" t="s">
        <v>107</v>
      </c>
      <c r="H1" s="32" t="s">
        <v>106</v>
      </c>
      <c r="I1" s="32" t="s">
        <v>105</v>
      </c>
      <c r="J1" s="11" t="s">
        <v>104</v>
      </c>
      <c r="K1" s="33" t="s">
        <v>103</v>
      </c>
      <c r="L1" s="20" t="s">
        <v>108</v>
      </c>
      <c r="M1" s="9" t="s">
        <v>0</v>
      </c>
      <c r="N1" s="50" t="s">
        <v>102</v>
      </c>
    </row>
    <row r="2" spans="1:14">
      <c r="A2" s="22">
        <v>1</v>
      </c>
      <c r="B2" s="23" t="s">
        <v>1</v>
      </c>
      <c r="C2" s="44">
        <v>1</v>
      </c>
      <c r="D2" s="47">
        <f>(C2-A2)</f>
        <v>0</v>
      </c>
      <c r="E2" s="24">
        <v>1</v>
      </c>
      <c r="F2" s="25">
        <v>1</v>
      </c>
      <c r="G2" s="26">
        <v>7314</v>
      </c>
      <c r="H2" s="27">
        <v>61421</v>
      </c>
      <c r="I2" s="28">
        <v>46438</v>
      </c>
      <c r="J2" s="28">
        <f t="shared" ref="J2:J33" si="0">(I2/H2)</f>
        <v>0.75606063072890384</v>
      </c>
      <c r="K2" s="29">
        <f t="shared" ref="K2:K33" si="1">SQRT(J2)</f>
        <v>0.86951747005388214</v>
      </c>
      <c r="L2" s="30">
        <f t="shared" ref="L2:L33" si="2">(G2*K2)</f>
        <v>6359.6507759740944</v>
      </c>
      <c r="M2" s="23" t="s">
        <v>1</v>
      </c>
      <c r="N2" s="22">
        <v>1</v>
      </c>
    </row>
    <row r="3" spans="1:14">
      <c r="A3" s="6">
        <v>2</v>
      </c>
      <c r="B3" s="10" t="s">
        <v>3</v>
      </c>
      <c r="C3" s="44">
        <v>3</v>
      </c>
      <c r="D3" s="48">
        <f t="shared" ref="D3:D66" si="3">(C3-A3)</f>
        <v>1</v>
      </c>
      <c r="E3" s="7">
        <v>14</v>
      </c>
      <c r="F3" s="12">
        <v>15</v>
      </c>
      <c r="G3" s="15">
        <v>6063</v>
      </c>
      <c r="H3" s="2">
        <v>29911</v>
      </c>
      <c r="I3" s="1">
        <v>29003.5</v>
      </c>
      <c r="J3" s="1">
        <f t="shared" si="0"/>
        <v>0.96965999130754577</v>
      </c>
      <c r="K3" s="17">
        <f t="shared" si="1"/>
        <v>0.98471315178967</v>
      </c>
      <c r="L3" s="21">
        <f t="shared" si="2"/>
        <v>5970.3158393007689</v>
      </c>
      <c r="M3" s="10" t="s">
        <v>3</v>
      </c>
      <c r="N3" s="6">
        <v>2</v>
      </c>
    </row>
    <row r="4" spans="1:14">
      <c r="A4" s="6">
        <v>3</v>
      </c>
      <c r="B4" s="10" t="s">
        <v>2</v>
      </c>
      <c r="C4" s="44">
        <v>2</v>
      </c>
      <c r="D4" s="48">
        <f t="shared" si="3"/>
        <v>-1</v>
      </c>
      <c r="E4" s="7">
        <v>5</v>
      </c>
      <c r="F4" s="12">
        <v>5</v>
      </c>
      <c r="G4" s="15">
        <v>6495</v>
      </c>
      <c r="H4" s="2">
        <v>43221</v>
      </c>
      <c r="I4" s="1">
        <v>29590</v>
      </c>
      <c r="J4" s="40">
        <f t="shared" si="0"/>
        <v>0.68462090187640268</v>
      </c>
      <c r="K4" s="41">
        <f t="shared" si="1"/>
        <v>0.82741821461483589</v>
      </c>
      <c r="L4" s="21">
        <f t="shared" si="2"/>
        <v>5374.081303923359</v>
      </c>
      <c r="M4" s="10" t="s">
        <v>2</v>
      </c>
      <c r="N4" s="6">
        <v>3</v>
      </c>
    </row>
    <row r="5" spans="1:14">
      <c r="A5" s="6">
        <v>4</v>
      </c>
      <c r="B5" s="10" t="s">
        <v>5</v>
      </c>
      <c r="C5" s="44">
        <v>5</v>
      </c>
      <c r="D5" s="48">
        <f t="shared" si="3"/>
        <v>1</v>
      </c>
      <c r="E5" s="7">
        <v>6</v>
      </c>
      <c r="F5" s="12">
        <v>9</v>
      </c>
      <c r="G5" s="15">
        <v>5488</v>
      </c>
      <c r="H5" s="2">
        <v>35828</v>
      </c>
      <c r="I5" s="1">
        <v>33480</v>
      </c>
      <c r="J5" s="1">
        <f t="shared" si="0"/>
        <v>0.93446466450820587</v>
      </c>
      <c r="K5" s="17">
        <f t="shared" si="1"/>
        <v>0.96667712526375937</v>
      </c>
      <c r="L5" s="21">
        <f t="shared" si="2"/>
        <v>5305.1240634475116</v>
      </c>
      <c r="M5" s="10" t="s">
        <v>5</v>
      </c>
      <c r="N5" s="6">
        <v>4</v>
      </c>
    </row>
    <row r="6" spans="1:14">
      <c r="A6" s="6">
        <v>5</v>
      </c>
      <c r="B6" s="10" t="s">
        <v>4</v>
      </c>
      <c r="C6" s="44">
        <v>4</v>
      </c>
      <c r="D6" s="48">
        <f t="shared" si="3"/>
        <v>-1</v>
      </c>
      <c r="E6" s="7">
        <v>3</v>
      </c>
      <c r="F6" s="12">
        <v>2</v>
      </c>
      <c r="G6" s="15">
        <v>5848</v>
      </c>
      <c r="H6" s="2">
        <v>54568</v>
      </c>
      <c r="I6" s="1">
        <v>41331</v>
      </c>
      <c r="J6" s="1">
        <f t="shared" si="0"/>
        <v>0.75742193226799592</v>
      </c>
      <c r="K6" s="17">
        <f t="shared" si="1"/>
        <v>0.87029990938066626</v>
      </c>
      <c r="L6" s="21">
        <f t="shared" si="2"/>
        <v>5089.5138700581365</v>
      </c>
      <c r="M6" s="10" t="s">
        <v>4</v>
      </c>
      <c r="N6" s="6">
        <v>5</v>
      </c>
    </row>
    <row r="7" spans="1:14">
      <c r="A7" s="6">
        <v>6</v>
      </c>
      <c r="B7" s="10" t="s">
        <v>7</v>
      </c>
      <c r="C7" s="44">
        <v>7</v>
      </c>
      <c r="D7" s="48">
        <f t="shared" si="3"/>
        <v>1</v>
      </c>
      <c r="E7" s="7">
        <v>4</v>
      </c>
      <c r="F7" s="12">
        <v>4</v>
      </c>
      <c r="G7" s="15">
        <v>5089</v>
      </c>
      <c r="H7" s="2">
        <v>30480.5</v>
      </c>
      <c r="I7" s="1">
        <v>29372</v>
      </c>
      <c r="J7" s="1">
        <f t="shared" si="0"/>
        <v>0.963632486343728</v>
      </c>
      <c r="K7" s="17">
        <f t="shared" si="1"/>
        <v>0.98164784232622238</v>
      </c>
      <c r="L7" s="21">
        <f t="shared" si="2"/>
        <v>4995.6058695981455</v>
      </c>
      <c r="M7" s="10" t="s">
        <v>7</v>
      </c>
      <c r="N7" s="6">
        <v>6</v>
      </c>
    </row>
    <row r="8" spans="1:14">
      <c r="A8" s="6">
        <v>7</v>
      </c>
      <c r="B8" s="10" t="s">
        <v>9</v>
      </c>
      <c r="C8" s="44">
        <v>9</v>
      </c>
      <c r="D8" s="48">
        <f t="shared" si="3"/>
        <v>2</v>
      </c>
      <c r="E8" s="7">
        <v>10</v>
      </c>
      <c r="F8" s="12">
        <v>8</v>
      </c>
      <c r="G8" s="15">
        <v>4883</v>
      </c>
      <c r="H8" s="2">
        <v>29244</v>
      </c>
      <c r="I8" s="1">
        <v>30442</v>
      </c>
      <c r="J8" s="4">
        <f t="shared" si="0"/>
        <v>1.0409656681712487</v>
      </c>
      <c r="K8" s="18">
        <f t="shared" si="1"/>
        <v>1.0202772506388882</v>
      </c>
      <c r="L8" s="21">
        <f t="shared" si="2"/>
        <v>4982.0138148696906</v>
      </c>
      <c r="M8" s="10" t="s">
        <v>9</v>
      </c>
      <c r="N8" s="6">
        <v>7</v>
      </c>
    </row>
    <row r="9" spans="1:14">
      <c r="A9" s="6">
        <v>8</v>
      </c>
      <c r="B9" s="10" t="s">
        <v>6</v>
      </c>
      <c r="C9" s="44">
        <v>6</v>
      </c>
      <c r="D9" s="48">
        <f t="shared" si="3"/>
        <v>-2</v>
      </c>
      <c r="E9" s="7">
        <v>2</v>
      </c>
      <c r="F9" s="12">
        <v>7</v>
      </c>
      <c r="G9" s="15">
        <v>5383</v>
      </c>
      <c r="H9" s="2">
        <v>34019.5</v>
      </c>
      <c r="I9" s="1">
        <v>25794</v>
      </c>
      <c r="J9" s="1">
        <f t="shared" si="0"/>
        <v>0.7582122018254237</v>
      </c>
      <c r="K9" s="17">
        <f t="shared" si="1"/>
        <v>0.87075381240935357</v>
      </c>
      <c r="L9" s="21">
        <f t="shared" si="2"/>
        <v>4687.2677721995506</v>
      </c>
      <c r="M9" s="10" t="s">
        <v>6</v>
      </c>
      <c r="N9" s="6">
        <v>8</v>
      </c>
    </row>
    <row r="10" spans="1:14">
      <c r="A10" s="6">
        <v>9</v>
      </c>
      <c r="B10" s="10" t="s">
        <v>8</v>
      </c>
      <c r="C10" s="44">
        <v>8</v>
      </c>
      <c r="D10" s="48">
        <f t="shared" si="3"/>
        <v>-1</v>
      </c>
      <c r="E10" s="7">
        <v>8</v>
      </c>
      <c r="F10" s="12">
        <v>13</v>
      </c>
      <c r="G10" s="15">
        <v>4896</v>
      </c>
      <c r="H10" s="2">
        <v>31215.5</v>
      </c>
      <c r="I10" s="1">
        <v>28532.5</v>
      </c>
      <c r="J10" s="1">
        <f t="shared" si="0"/>
        <v>0.91404911021768032</v>
      </c>
      <c r="K10" s="17">
        <f t="shared" si="1"/>
        <v>0.95605915623337889</v>
      </c>
      <c r="L10" s="21">
        <f t="shared" si="2"/>
        <v>4680.8656289186229</v>
      </c>
      <c r="M10" s="10" t="s">
        <v>8</v>
      </c>
      <c r="N10" s="6">
        <v>9</v>
      </c>
    </row>
    <row r="11" spans="1:14">
      <c r="A11" s="6">
        <v>10</v>
      </c>
      <c r="B11" s="10" t="s">
        <v>11</v>
      </c>
      <c r="C11" s="44">
        <v>11</v>
      </c>
      <c r="D11" s="48">
        <f t="shared" si="3"/>
        <v>1</v>
      </c>
      <c r="E11" s="7">
        <v>11</v>
      </c>
      <c r="F11" s="12">
        <v>6</v>
      </c>
      <c r="G11" s="15">
        <v>4573</v>
      </c>
      <c r="H11" s="2">
        <v>42880.5</v>
      </c>
      <c r="I11" s="1">
        <v>41648.5</v>
      </c>
      <c r="J11" s="1">
        <f t="shared" si="0"/>
        <v>0.97126899173283898</v>
      </c>
      <c r="K11" s="17">
        <f t="shared" si="1"/>
        <v>0.98552980255943501</v>
      </c>
      <c r="L11" s="21">
        <f t="shared" si="2"/>
        <v>4506.8277871042965</v>
      </c>
      <c r="M11" s="10" t="s">
        <v>11</v>
      </c>
      <c r="N11" s="6">
        <v>10</v>
      </c>
    </row>
    <row r="12" spans="1:14">
      <c r="A12" s="6">
        <v>11</v>
      </c>
      <c r="B12" s="10" t="s">
        <v>10</v>
      </c>
      <c r="C12" s="44">
        <v>10</v>
      </c>
      <c r="D12" s="48">
        <f t="shared" si="3"/>
        <v>-1</v>
      </c>
      <c r="E12" s="7">
        <v>9</v>
      </c>
      <c r="F12" s="12">
        <v>10</v>
      </c>
      <c r="G12" s="15">
        <v>4638</v>
      </c>
      <c r="H12" s="2">
        <v>31958</v>
      </c>
      <c r="I12" s="1">
        <v>29178.5</v>
      </c>
      <c r="J12" s="1">
        <f t="shared" si="0"/>
        <v>0.91302647224482136</v>
      </c>
      <c r="K12" s="17">
        <f t="shared" si="1"/>
        <v>0.95552418715845255</v>
      </c>
      <c r="L12" s="21">
        <f t="shared" si="2"/>
        <v>4431.7211800409032</v>
      </c>
      <c r="M12" s="10" t="s">
        <v>10</v>
      </c>
      <c r="N12" s="6">
        <v>11</v>
      </c>
    </row>
    <row r="13" spans="1:14">
      <c r="A13" s="6">
        <v>12</v>
      </c>
      <c r="B13" s="10" t="s">
        <v>13</v>
      </c>
      <c r="C13" s="44">
        <v>13</v>
      </c>
      <c r="D13" s="48">
        <f t="shared" si="3"/>
        <v>1</v>
      </c>
      <c r="E13" s="7">
        <v>7</v>
      </c>
      <c r="F13" s="12">
        <v>3</v>
      </c>
      <c r="G13" s="15">
        <v>3885</v>
      </c>
      <c r="H13" s="2">
        <v>19958</v>
      </c>
      <c r="I13" s="1">
        <v>17603</v>
      </c>
      <c r="J13" s="1">
        <f t="shared" si="0"/>
        <v>0.88200220462972245</v>
      </c>
      <c r="K13" s="17">
        <f t="shared" si="1"/>
        <v>0.93914972428773169</v>
      </c>
      <c r="L13" s="21">
        <f t="shared" si="2"/>
        <v>3648.5966788578376</v>
      </c>
      <c r="M13" s="10" t="s">
        <v>13</v>
      </c>
      <c r="N13" s="6">
        <v>12</v>
      </c>
    </row>
    <row r="14" spans="1:14">
      <c r="A14" s="6">
        <v>13</v>
      </c>
      <c r="B14" s="10" t="s">
        <v>12</v>
      </c>
      <c r="C14" s="44">
        <v>12</v>
      </c>
      <c r="D14" s="48">
        <f t="shared" si="3"/>
        <v>-1</v>
      </c>
      <c r="E14" s="7">
        <v>12</v>
      </c>
      <c r="F14" s="12">
        <v>11</v>
      </c>
      <c r="G14" s="15">
        <v>3934</v>
      </c>
      <c r="H14" s="2">
        <v>18092</v>
      </c>
      <c r="I14" s="1">
        <v>14830</v>
      </c>
      <c r="J14" s="1">
        <f t="shared" si="0"/>
        <v>0.8196993146141941</v>
      </c>
      <c r="K14" s="17">
        <f t="shared" si="1"/>
        <v>0.90537247286086298</v>
      </c>
      <c r="L14" s="21">
        <f t="shared" si="2"/>
        <v>3561.7353082346349</v>
      </c>
      <c r="M14" s="10" t="s">
        <v>12</v>
      </c>
      <c r="N14" s="6">
        <v>13</v>
      </c>
    </row>
    <row r="15" spans="1:14">
      <c r="A15" s="6">
        <v>14</v>
      </c>
      <c r="B15" s="10" t="s">
        <v>14</v>
      </c>
      <c r="C15" s="44">
        <v>14</v>
      </c>
      <c r="D15" s="47">
        <f t="shared" si="3"/>
        <v>0</v>
      </c>
      <c r="E15" s="7">
        <v>13</v>
      </c>
      <c r="F15" s="12">
        <v>12</v>
      </c>
      <c r="G15" s="15">
        <v>3718</v>
      </c>
      <c r="H15" s="2">
        <v>19574</v>
      </c>
      <c r="I15" s="1">
        <v>16275</v>
      </c>
      <c r="J15" s="1">
        <f t="shared" si="0"/>
        <v>0.83146010013282923</v>
      </c>
      <c r="K15" s="17">
        <f t="shared" si="1"/>
        <v>0.91184433985896363</v>
      </c>
      <c r="L15" s="21">
        <f t="shared" si="2"/>
        <v>3390.2372555956267</v>
      </c>
      <c r="M15" s="10" t="s">
        <v>14</v>
      </c>
      <c r="N15" s="6">
        <v>14</v>
      </c>
    </row>
    <row r="16" spans="1:14">
      <c r="A16" s="6">
        <v>15</v>
      </c>
      <c r="B16" s="10" t="s">
        <v>17</v>
      </c>
      <c r="C16" s="44">
        <v>16</v>
      </c>
      <c r="D16" s="48">
        <f t="shared" si="3"/>
        <v>1</v>
      </c>
      <c r="E16" s="7">
        <v>15</v>
      </c>
      <c r="F16" s="12">
        <v>14</v>
      </c>
      <c r="G16" s="15">
        <v>3523</v>
      </c>
      <c r="H16" s="2">
        <v>34811.5</v>
      </c>
      <c r="I16" s="1">
        <v>29061</v>
      </c>
      <c r="J16" s="1">
        <f t="shared" si="0"/>
        <v>0.83481033566493834</v>
      </c>
      <c r="K16" s="17">
        <f t="shared" si="1"/>
        <v>0.91367955852417881</v>
      </c>
      <c r="L16" s="21">
        <f t="shared" si="2"/>
        <v>3218.893084680682</v>
      </c>
      <c r="M16" s="10" t="s">
        <v>17</v>
      </c>
      <c r="N16" s="6">
        <v>15</v>
      </c>
    </row>
    <row r="17" spans="1:14">
      <c r="A17" s="6">
        <v>16</v>
      </c>
      <c r="B17" s="10" t="s">
        <v>16</v>
      </c>
      <c r="C17" s="44">
        <v>15</v>
      </c>
      <c r="D17" s="48">
        <f t="shared" si="3"/>
        <v>-1</v>
      </c>
      <c r="E17" s="7" t="s">
        <v>15</v>
      </c>
      <c r="F17" s="12" t="s">
        <v>15</v>
      </c>
      <c r="G17" s="15">
        <v>3633</v>
      </c>
      <c r="H17" s="2">
        <v>13849</v>
      </c>
      <c r="I17" s="1">
        <v>10140</v>
      </c>
      <c r="J17" s="1">
        <f t="shared" si="0"/>
        <v>0.73218282908513255</v>
      </c>
      <c r="K17" s="17">
        <f t="shared" si="1"/>
        <v>0.85567682514202315</v>
      </c>
      <c r="L17" s="21">
        <f t="shared" si="2"/>
        <v>3108.67390574097</v>
      </c>
      <c r="M17" s="10" t="s">
        <v>16</v>
      </c>
      <c r="N17" s="6">
        <v>16</v>
      </c>
    </row>
    <row r="18" spans="1:14">
      <c r="A18" s="6">
        <v>17</v>
      </c>
      <c r="B18" s="10" t="s">
        <v>18</v>
      </c>
      <c r="C18" s="44">
        <v>17</v>
      </c>
      <c r="D18" s="47">
        <f t="shared" si="3"/>
        <v>0</v>
      </c>
      <c r="E18" s="7">
        <v>18</v>
      </c>
      <c r="F18" s="12">
        <v>20</v>
      </c>
      <c r="G18" s="15">
        <v>3468</v>
      </c>
      <c r="H18" s="2">
        <v>22696.5</v>
      </c>
      <c r="I18" s="1">
        <v>17204.5</v>
      </c>
      <c r="J18" s="1">
        <f t="shared" si="0"/>
        <v>0.75802436499019676</v>
      </c>
      <c r="K18" s="17">
        <f t="shared" si="1"/>
        <v>0.8706459469785619</v>
      </c>
      <c r="L18" s="21">
        <f t="shared" si="2"/>
        <v>3019.4001441216528</v>
      </c>
      <c r="M18" s="10" t="s">
        <v>18</v>
      </c>
      <c r="N18" s="6">
        <v>17</v>
      </c>
    </row>
    <row r="19" spans="1:14">
      <c r="A19" s="6">
        <v>18</v>
      </c>
      <c r="B19" s="10" t="s">
        <v>19</v>
      </c>
      <c r="C19" s="44">
        <v>18</v>
      </c>
      <c r="D19" s="47">
        <f t="shared" si="3"/>
        <v>0</v>
      </c>
      <c r="E19" s="7">
        <v>17</v>
      </c>
      <c r="F19" s="12">
        <v>17</v>
      </c>
      <c r="G19" s="15">
        <v>3039</v>
      </c>
      <c r="H19" s="2">
        <v>22274</v>
      </c>
      <c r="I19" s="1">
        <v>19919.5</v>
      </c>
      <c r="J19" s="1">
        <f t="shared" si="0"/>
        <v>0.89429379545658616</v>
      </c>
      <c r="K19" s="17">
        <f t="shared" si="1"/>
        <v>0.94567108206637374</v>
      </c>
      <c r="L19" s="21">
        <f t="shared" si="2"/>
        <v>2873.8944183997096</v>
      </c>
      <c r="M19" s="10" t="s">
        <v>19</v>
      </c>
      <c r="N19" s="6">
        <v>18</v>
      </c>
    </row>
    <row r="20" spans="1:14">
      <c r="A20" s="6">
        <v>19</v>
      </c>
      <c r="B20" s="10" t="s">
        <v>29</v>
      </c>
      <c r="C20" s="44">
        <v>28</v>
      </c>
      <c r="D20" s="48">
        <f t="shared" si="3"/>
        <v>9</v>
      </c>
      <c r="E20" s="7">
        <v>34</v>
      </c>
      <c r="F20" s="12">
        <v>34</v>
      </c>
      <c r="G20" s="15">
        <v>2146</v>
      </c>
      <c r="H20" s="2">
        <v>11952</v>
      </c>
      <c r="I20" s="1">
        <v>20860.5</v>
      </c>
      <c r="J20" s="4">
        <f t="shared" si="0"/>
        <v>1.7453564257028114</v>
      </c>
      <c r="K20" s="18">
        <f t="shared" si="1"/>
        <v>1.3211193835921156</v>
      </c>
      <c r="L20" s="21">
        <f t="shared" si="2"/>
        <v>2835.1221971886798</v>
      </c>
      <c r="M20" s="10" t="s">
        <v>29</v>
      </c>
      <c r="N20" s="6">
        <v>19</v>
      </c>
    </row>
    <row r="21" spans="1:14">
      <c r="A21" s="6">
        <v>20</v>
      </c>
      <c r="B21" s="10" t="s">
        <v>20</v>
      </c>
      <c r="C21" s="44">
        <v>19</v>
      </c>
      <c r="D21" s="48">
        <f t="shared" si="3"/>
        <v>-1</v>
      </c>
      <c r="E21" s="7">
        <v>16</v>
      </c>
      <c r="F21" s="12">
        <v>16</v>
      </c>
      <c r="G21" s="15">
        <v>2902</v>
      </c>
      <c r="H21" s="2">
        <v>18149.5</v>
      </c>
      <c r="I21" s="1">
        <v>15967.5</v>
      </c>
      <c r="J21" s="1">
        <f t="shared" si="0"/>
        <v>0.87977630237747595</v>
      </c>
      <c r="K21" s="17">
        <f t="shared" si="1"/>
        <v>0.9379639131530999</v>
      </c>
      <c r="L21" s="21">
        <f t="shared" si="2"/>
        <v>2721.9712759702961</v>
      </c>
      <c r="M21" s="10" t="s">
        <v>20</v>
      </c>
      <c r="N21" s="6">
        <v>20</v>
      </c>
    </row>
    <row r="22" spans="1:14">
      <c r="A22" s="6">
        <v>21</v>
      </c>
      <c r="B22" s="10" t="s">
        <v>24</v>
      </c>
      <c r="C22" s="44">
        <v>23</v>
      </c>
      <c r="D22" s="48">
        <f t="shared" si="3"/>
        <v>2</v>
      </c>
      <c r="E22" s="7">
        <v>27</v>
      </c>
      <c r="F22" s="12">
        <v>24</v>
      </c>
      <c r="G22" s="15">
        <v>2346</v>
      </c>
      <c r="H22" s="2">
        <v>15595</v>
      </c>
      <c r="I22" s="1">
        <v>15735</v>
      </c>
      <c r="J22" s="4">
        <f t="shared" si="0"/>
        <v>1.008977236293684</v>
      </c>
      <c r="K22" s="18">
        <f t="shared" si="1"/>
        <v>1.0044785892659356</v>
      </c>
      <c r="L22" s="21">
        <f t="shared" si="2"/>
        <v>2356.506770417885</v>
      </c>
      <c r="M22" s="10" t="s">
        <v>24</v>
      </c>
      <c r="N22" s="6">
        <v>21</v>
      </c>
    </row>
    <row r="23" spans="1:14">
      <c r="A23" s="6">
        <v>22</v>
      </c>
      <c r="B23" s="10" t="s">
        <v>21</v>
      </c>
      <c r="C23" s="44">
        <v>20</v>
      </c>
      <c r="D23" s="48">
        <f t="shared" si="3"/>
        <v>-2</v>
      </c>
      <c r="E23" s="7">
        <v>23</v>
      </c>
      <c r="F23" s="12">
        <v>19</v>
      </c>
      <c r="G23" s="15">
        <v>2688</v>
      </c>
      <c r="H23" s="2">
        <v>18603.5</v>
      </c>
      <c r="I23" s="1">
        <v>14048.5</v>
      </c>
      <c r="J23" s="1">
        <f t="shared" si="0"/>
        <v>0.75515360012900801</v>
      </c>
      <c r="K23" s="17">
        <f t="shared" si="1"/>
        <v>0.86899574229624854</v>
      </c>
      <c r="L23" s="21">
        <f t="shared" si="2"/>
        <v>2335.8605552923159</v>
      </c>
      <c r="M23" s="10" t="s">
        <v>21</v>
      </c>
      <c r="N23" s="6">
        <v>22</v>
      </c>
    </row>
    <row r="24" spans="1:14">
      <c r="A24" s="6">
        <v>23</v>
      </c>
      <c r="B24" s="10" t="s">
        <v>23</v>
      </c>
      <c r="C24" s="44">
        <v>22</v>
      </c>
      <c r="D24" s="48">
        <f t="shared" si="3"/>
        <v>-1</v>
      </c>
      <c r="E24" s="7">
        <v>21</v>
      </c>
      <c r="F24" s="12">
        <v>22</v>
      </c>
      <c r="G24" s="15">
        <v>2445</v>
      </c>
      <c r="H24" s="2">
        <v>21430.5</v>
      </c>
      <c r="I24" s="1">
        <v>17910</v>
      </c>
      <c r="J24" s="1">
        <f t="shared" si="0"/>
        <v>0.83572478476937073</v>
      </c>
      <c r="K24" s="17">
        <f t="shared" si="1"/>
        <v>0.91417984268379637</v>
      </c>
      <c r="L24" s="21">
        <f t="shared" si="2"/>
        <v>2235.169715361882</v>
      </c>
      <c r="M24" s="10" t="s">
        <v>23</v>
      </c>
      <c r="N24" s="6">
        <v>23</v>
      </c>
    </row>
    <row r="25" spans="1:14">
      <c r="A25" s="6">
        <v>24</v>
      </c>
      <c r="B25" s="10" t="s">
        <v>28</v>
      </c>
      <c r="C25" s="44">
        <v>27</v>
      </c>
      <c r="D25" s="48">
        <f t="shared" si="3"/>
        <v>3</v>
      </c>
      <c r="E25" s="7">
        <v>28</v>
      </c>
      <c r="F25" s="12">
        <v>26</v>
      </c>
      <c r="G25" s="15">
        <v>2177</v>
      </c>
      <c r="H25" s="2">
        <v>20560.5</v>
      </c>
      <c r="I25" s="1">
        <v>18607</v>
      </c>
      <c r="J25" s="1">
        <f t="shared" si="0"/>
        <v>0.90498771917025367</v>
      </c>
      <c r="K25" s="17">
        <f t="shared" si="1"/>
        <v>0.95130842483931244</v>
      </c>
      <c r="L25" s="21">
        <f t="shared" si="2"/>
        <v>2070.9984408751834</v>
      </c>
      <c r="M25" s="10" t="s">
        <v>28</v>
      </c>
      <c r="N25" s="6">
        <v>24</v>
      </c>
    </row>
    <row r="26" spans="1:14">
      <c r="A26" s="6">
        <v>25</v>
      </c>
      <c r="B26" s="10" t="s">
        <v>22</v>
      </c>
      <c r="C26" s="44">
        <v>21</v>
      </c>
      <c r="D26" s="48">
        <f t="shared" si="3"/>
        <v>-4</v>
      </c>
      <c r="E26" s="7">
        <v>22</v>
      </c>
      <c r="F26" s="12">
        <v>31</v>
      </c>
      <c r="G26" s="15">
        <v>2543</v>
      </c>
      <c r="H26" s="2">
        <v>29813</v>
      </c>
      <c r="I26" s="1">
        <v>19654</v>
      </c>
      <c r="J26" s="40">
        <f t="shared" si="0"/>
        <v>0.65924261228323211</v>
      </c>
      <c r="K26" s="41">
        <f t="shared" si="1"/>
        <v>0.81193756673972917</v>
      </c>
      <c r="L26" s="21">
        <f t="shared" si="2"/>
        <v>2064.7572322191313</v>
      </c>
      <c r="M26" s="10" t="s">
        <v>22</v>
      </c>
      <c r="N26" s="6">
        <v>25</v>
      </c>
    </row>
    <row r="27" spans="1:14">
      <c r="A27" s="6">
        <v>26</v>
      </c>
      <c r="B27" s="10" t="s">
        <v>25</v>
      </c>
      <c r="C27" s="44">
        <v>24</v>
      </c>
      <c r="D27" s="48">
        <f t="shared" si="3"/>
        <v>-2</v>
      </c>
      <c r="E27" s="7">
        <v>20</v>
      </c>
      <c r="F27" s="12">
        <v>18</v>
      </c>
      <c r="G27" s="15">
        <v>2301</v>
      </c>
      <c r="H27" s="2">
        <v>15872</v>
      </c>
      <c r="I27" s="1">
        <v>12378.5</v>
      </c>
      <c r="J27" s="1">
        <f t="shared" si="0"/>
        <v>0.77989541330645162</v>
      </c>
      <c r="K27" s="17">
        <f t="shared" si="1"/>
        <v>0.88311687409224138</v>
      </c>
      <c r="L27" s="21">
        <f t="shared" si="2"/>
        <v>2032.0519272862475</v>
      </c>
      <c r="M27" s="10" t="s">
        <v>25</v>
      </c>
      <c r="N27" s="6">
        <v>26</v>
      </c>
    </row>
    <row r="28" spans="1:14">
      <c r="A28" s="6">
        <v>27</v>
      </c>
      <c r="B28" s="10" t="s">
        <v>35</v>
      </c>
      <c r="C28" s="44">
        <v>34</v>
      </c>
      <c r="D28" s="48">
        <f t="shared" si="3"/>
        <v>7</v>
      </c>
      <c r="E28" s="7" t="s">
        <v>15</v>
      </c>
      <c r="F28" s="12" t="s">
        <v>15</v>
      </c>
      <c r="G28" s="15">
        <v>1964</v>
      </c>
      <c r="H28" s="2">
        <v>9040.5</v>
      </c>
      <c r="I28" s="1">
        <v>8882.5</v>
      </c>
      <c r="J28" s="1">
        <f t="shared" si="0"/>
        <v>0.9825230905370278</v>
      </c>
      <c r="K28" s="17">
        <f t="shared" si="1"/>
        <v>0.99122302764666836</v>
      </c>
      <c r="L28" s="21">
        <f t="shared" si="2"/>
        <v>1946.7620262980568</v>
      </c>
      <c r="M28" s="10" t="s">
        <v>35</v>
      </c>
      <c r="N28" s="6">
        <v>27</v>
      </c>
    </row>
    <row r="29" spans="1:14">
      <c r="A29" s="6">
        <v>28</v>
      </c>
      <c r="B29" s="10" t="s">
        <v>27</v>
      </c>
      <c r="C29" s="44">
        <v>26</v>
      </c>
      <c r="D29" s="48">
        <f t="shared" si="3"/>
        <v>-2</v>
      </c>
      <c r="E29" s="7">
        <v>24</v>
      </c>
      <c r="F29" s="12">
        <v>21</v>
      </c>
      <c r="G29" s="15">
        <v>2206</v>
      </c>
      <c r="H29" s="2">
        <v>13627</v>
      </c>
      <c r="I29" s="1">
        <v>10063</v>
      </c>
      <c r="J29" s="1">
        <f t="shared" si="0"/>
        <v>0.73846040948117708</v>
      </c>
      <c r="K29" s="17">
        <f t="shared" si="1"/>
        <v>0.85933719195736957</v>
      </c>
      <c r="L29" s="21">
        <f t="shared" si="2"/>
        <v>1895.6978454579573</v>
      </c>
      <c r="M29" s="10" t="s">
        <v>27</v>
      </c>
      <c r="N29" s="6">
        <v>28</v>
      </c>
    </row>
    <row r="30" spans="1:14">
      <c r="A30" s="6">
        <v>29</v>
      </c>
      <c r="B30" s="10" t="s">
        <v>31</v>
      </c>
      <c r="C30" s="44">
        <v>30</v>
      </c>
      <c r="D30" s="48">
        <f t="shared" si="3"/>
        <v>1</v>
      </c>
      <c r="E30" s="7">
        <v>26</v>
      </c>
      <c r="F30" s="12">
        <v>62</v>
      </c>
      <c r="G30" s="15">
        <v>2043</v>
      </c>
      <c r="H30" s="2">
        <v>11851</v>
      </c>
      <c r="I30" s="1">
        <v>10044.5</v>
      </c>
      <c r="J30" s="1">
        <f t="shared" si="0"/>
        <v>0.84756560627795119</v>
      </c>
      <c r="K30" s="17">
        <f t="shared" si="1"/>
        <v>0.92063326372554621</v>
      </c>
      <c r="L30" s="21">
        <f t="shared" si="2"/>
        <v>1880.8537577912909</v>
      </c>
      <c r="M30" s="10" t="s">
        <v>31</v>
      </c>
      <c r="N30" s="6">
        <v>29</v>
      </c>
    </row>
    <row r="31" spans="1:14">
      <c r="A31" s="6">
        <v>30</v>
      </c>
      <c r="B31" s="10" t="s">
        <v>26</v>
      </c>
      <c r="C31" s="44">
        <v>25</v>
      </c>
      <c r="D31" s="48">
        <f t="shared" si="3"/>
        <v>-5</v>
      </c>
      <c r="E31" s="7">
        <v>38</v>
      </c>
      <c r="F31" s="12">
        <v>32</v>
      </c>
      <c r="G31" s="15">
        <v>2216</v>
      </c>
      <c r="H31" s="2">
        <v>9922.5</v>
      </c>
      <c r="I31" s="1">
        <v>7136.5</v>
      </c>
      <c r="J31" s="1">
        <f t="shared" si="0"/>
        <v>0.71922398589065251</v>
      </c>
      <c r="K31" s="17">
        <f t="shared" si="1"/>
        <v>0.84807074344694411</v>
      </c>
      <c r="L31" s="21">
        <f t="shared" si="2"/>
        <v>1879.3247674784282</v>
      </c>
      <c r="M31" s="10" t="s">
        <v>26</v>
      </c>
      <c r="N31" s="6">
        <v>30</v>
      </c>
    </row>
    <row r="32" spans="1:14">
      <c r="A32" s="6">
        <v>31</v>
      </c>
      <c r="B32" s="10" t="s">
        <v>34</v>
      </c>
      <c r="C32" s="44">
        <v>33</v>
      </c>
      <c r="D32" s="48">
        <f t="shared" si="3"/>
        <v>2</v>
      </c>
      <c r="E32" s="7">
        <v>35</v>
      </c>
      <c r="F32" s="12">
        <v>37</v>
      </c>
      <c r="G32" s="15">
        <v>1973</v>
      </c>
      <c r="H32" s="2">
        <v>20570.5</v>
      </c>
      <c r="I32" s="1">
        <v>18516.5</v>
      </c>
      <c r="J32" s="1">
        <f t="shared" si="0"/>
        <v>0.90014827058165825</v>
      </c>
      <c r="K32" s="17">
        <f t="shared" si="1"/>
        <v>0.9487614402902651</v>
      </c>
      <c r="L32" s="21">
        <f t="shared" si="2"/>
        <v>1871.9063216926932</v>
      </c>
      <c r="M32" s="10" t="s">
        <v>34</v>
      </c>
      <c r="N32" s="6">
        <v>31</v>
      </c>
    </row>
    <row r="33" spans="1:16">
      <c r="A33" s="6">
        <v>32</v>
      </c>
      <c r="B33" s="10" t="s">
        <v>30</v>
      </c>
      <c r="C33" s="44">
        <v>29</v>
      </c>
      <c r="D33" s="48">
        <f t="shared" si="3"/>
        <v>-3</v>
      </c>
      <c r="E33" s="7">
        <v>33</v>
      </c>
      <c r="F33" s="12">
        <v>33</v>
      </c>
      <c r="G33" s="15">
        <v>2080</v>
      </c>
      <c r="H33" s="2">
        <v>12170.5</v>
      </c>
      <c r="I33" s="1">
        <v>9057.5</v>
      </c>
      <c r="J33" s="1">
        <f t="shared" si="0"/>
        <v>0.74421757528449939</v>
      </c>
      <c r="K33" s="17">
        <f t="shared" si="1"/>
        <v>0.86268045954716011</v>
      </c>
      <c r="L33" s="21">
        <f t="shared" si="2"/>
        <v>1794.3753558580929</v>
      </c>
      <c r="M33" s="10" t="s">
        <v>30</v>
      </c>
      <c r="N33" s="6">
        <v>32</v>
      </c>
    </row>
    <row r="34" spans="1:16">
      <c r="A34" s="6">
        <v>33</v>
      </c>
      <c r="B34" s="10" t="s">
        <v>32</v>
      </c>
      <c r="C34" s="44">
        <v>31</v>
      </c>
      <c r="D34" s="48">
        <f t="shared" si="3"/>
        <v>-2</v>
      </c>
      <c r="E34" s="7">
        <v>32</v>
      </c>
      <c r="F34" s="12">
        <v>35</v>
      </c>
      <c r="G34" s="15">
        <v>2030</v>
      </c>
      <c r="H34" s="2">
        <v>6821</v>
      </c>
      <c r="I34" s="1">
        <v>5184</v>
      </c>
      <c r="J34" s="1">
        <f t="shared" ref="J34:J65" si="4">(I34/H34)</f>
        <v>0.76000586424277961</v>
      </c>
      <c r="K34" s="17">
        <f t="shared" ref="K34:K65" si="5">SQRT(J34)</f>
        <v>0.87178315207554891</v>
      </c>
      <c r="L34" s="21">
        <f t="shared" ref="L34:L65" si="6">(G34*K34)</f>
        <v>1769.7197987133643</v>
      </c>
      <c r="M34" s="10" t="s">
        <v>32</v>
      </c>
      <c r="N34" s="6">
        <v>33</v>
      </c>
    </row>
    <row r="35" spans="1:16">
      <c r="A35" s="6">
        <v>34</v>
      </c>
      <c r="B35" s="10" t="s">
        <v>37</v>
      </c>
      <c r="C35" s="44">
        <v>36</v>
      </c>
      <c r="D35" s="48">
        <f t="shared" si="3"/>
        <v>2</v>
      </c>
      <c r="E35" s="7">
        <v>41</v>
      </c>
      <c r="F35" s="12" t="s">
        <v>15</v>
      </c>
      <c r="G35" s="15">
        <v>1936</v>
      </c>
      <c r="H35" s="2">
        <v>11593.5</v>
      </c>
      <c r="I35" s="1">
        <v>9266</v>
      </c>
      <c r="J35" s="1">
        <f t="shared" si="4"/>
        <v>0.79924095398283523</v>
      </c>
      <c r="K35" s="17">
        <f t="shared" si="5"/>
        <v>0.89400277067961886</v>
      </c>
      <c r="L35" s="21">
        <f t="shared" si="6"/>
        <v>1730.7893640357422</v>
      </c>
      <c r="M35" s="10" t="s">
        <v>37</v>
      </c>
      <c r="N35" s="6">
        <v>34</v>
      </c>
    </row>
    <row r="36" spans="1:16">
      <c r="A36" s="6">
        <v>35</v>
      </c>
      <c r="B36" s="10" t="s">
        <v>41</v>
      </c>
      <c r="C36" s="44">
        <v>40</v>
      </c>
      <c r="D36" s="48">
        <f t="shared" si="3"/>
        <v>5</v>
      </c>
      <c r="E36" s="7">
        <v>36</v>
      </c>
      <c r="F36" s="12">
        <v>28</v>
      </c>
      <c r="G36" s="15">
        <v>1719</v>
      </c>
      <c r="H36" s="2">
        <v>11598</v>
      </c>
      <c r="I36" s="1">
        <v>11690.5</v>
      </c>
      <c r="J36" s="4">
        <f t="shared" si="4"/>
        <v>1.0079755130194861</v>
      </c>
      <c r="K36" s="18">
        <f t="shared" si="5"/>
        <v>1.0039798369586344</v>
      </c>
      <c r="L36" s="21">
        <f t="shared" si="6"/>
        <v>1725.8413397318925</v>
      </c>
      <c r="M36" s="10" t="s">
        <v>41</v>
      </c>
      <c r="N36" s="6">
        <v>35</v>
      </c>
    </row>
    <row r="37" spans="1:16">
      <c r="A37" s="6">
        <v>36</v>
      </c>
      <c r="B37" s="10" t="s">
        <v>39</v>
      </c>
      <c r="C37" s="44">
        <v>38</v>
      </c>
      <c r="D37" s="48">
        <f t="shared" si="3"/>
        <v>2</v>
      </c>
      <c r="E37" s="7">
        <v>37</v>
      </c>
      <c r="F37" s="12">
        <v>38</v>
      </c>
      <c r="G37" s="15">
        <v>1887</v>
      </c>
      <c r="H37" s="2">
        <v>14423</v>
      </c>
      <c r="I37" s="1">
        <v>11575.5</v>
      </c>
      <c r="J37" s="1">
        <f t="shared" si="4"/>
        <v>0.80257228038549544</v>
      </c>
      <c r="K37" s="17">
        <f t="shared" si="5"/>
        <v>0.89586398542719392</v>
      </c>
      <c r="L37" s="21">
        <f t="shared" si="6"/>
        <v>1690.4953405011149</v>
      </c>
      <c r="M37" s="10" t="s">
        <v>39</v>
      </c>
      <c r="N37" s="6">
        <v>36</v>
      </c>
    </row>
    <row r="38" spans="1:16">
      <c r="A38" s="6">
        <v>37</v>
      </c>
      <c r="B38" s="10" t="s">
        <v>33</v>
      </c>
      <c r="C38" s="44">
        <v>32</v>
      </c>
      <c r="D38" s="48">
        <f t="shared" si="3"/>
        <v>-5</v>
      </c>
      <c r="E38" s="7">
        <v>25</v>
      </c>
      <c r="F38" s="12">
        <v>23</v>
      </c>
      <c r="G38" s="15">
        <v>2006</v>
      </c>
      <c r="H38" s="2">
        <v>35745</v>
      </c>
      <c r="I38" s="1">
        <v>24345</v>
      </c>
      <c r="J38" s="40">
        <f t="shared" si="4"/>
        <v>0.68107427612253457</v>
      </c>
      <c r="K38" s="41">
        <f t="shared" si="5"/>
        <v>0.82527224363996066</v>
      </c>
      <c r="L38" s="21">
        <f t="shared" si="6"/>
        <v>1655.4961207417612</v>
      </c>
      <c r="M38" s="10" t="s">
        <v>33</v>
      </c>
      <c r="N38" s="6">
        <v>37</v>
      </c>
    </row>
    <row r="39" spans="1:16">
      <c r="A39" s="6">
        <v>38</v>
      </c>
      <c r="B39" s="10" t="s">
        <v>38</v>
      </c>
      <c r="C39" s="44">
        <v>37</v>
      </c>
      <c r="D39" s="48">
        <f t="shared" si="3"/>
        <v>-1</v>
      </c>
      <c r="E39" s="7">
        <v>48</v>
      </c>
      <c r="F39" s="12">
        <v>45</v>
      </c>
      <c r="G39" s="15">
        <v>1889</v>
      </c>
      <c r="H39" s="2">
        <v>7183.5</v>
      </c>
      <c r="I39" s="1">
        <v>5302.5</v>
      </c>
      <c r="J39" s="1">
        <f t="shared" si="4"/>
        <v>0.7381499269158488</v>
      </c>
      <c r="K39" s="17">
        <f t="shared" si="5"/>
        <v>0.8591565206153351</v>
      </c>
      <c r="L39" s="21">
        <f t="shared" si="6"/>
        <v>1622.9466674423679</v>
      </c>
      <c r="M39" s="10" t="s">
        <v>38</v>
      </c>
      <c r="N39" s="6">
        <v>38</v>
      </c>
    </row>
    <row r="40" spans="1:16">
      <c r="A40" s="6">
        <v>39</v>
      </c>
      <c r="B40" s="10" t="s">
        <v>36</v>
      </c>
      <c r="C40" s="44">
        <v>35</v>
      </c>
      <c r="D40" s="48">
        <f t="shared" si="3"/>
        <v>-4</v>
      </c>
      <c r="E40" s="7">
        <v>19</v>
      </c>
      <c r="F40" s="12" t="s">
        <v>15</v>
      </c>
      <c r="G40" s="15">
        <v>1957</v>
      </c>
      <c r="H40" s="2">
        <v>12244.5</v>
      </c>
      <c r="I40" s="1">
        <v>7398.5</v>
      </c>
      <c r="J40" s="40">
        <f t="shared" si="4"/>
        <v>0.60423047082363512</v>
      </c>
      <c r="K40" s="41">
        <f t="shared" si="5"/>
        <v>0.77732262981572531</v>
      </c>
      <c r="L40" s="21">
        <f t="shared" si="6"/>
        <v>1521.2203865493743</v>
      </c>
      <c r="M40" s="10" t="s">
        <v>36</v>
      </c>
      <c r="N40" s="6">
        <v>39</v>
      </c>
    </row>
    <row r="41" spans="1:16">
      <c r="A41" s="6">
        <v>40</v>
      </c>
      <c r="B41" s="10" t="s">
        <v>44</v>
      </c>
      <c r="C41" s="44">
        <v>43</v>
      </c>
      <c r="D41" s="48">
        <f t="shared" si="3"/>
        <v>3</v>
      </c>
      <c r="E41" s="7">
        <v>42</v>
      </c>
      <c r="F41" s="12">
        <v>40</v>
      </c>
      <c r="G41" s="15">
        <v>1634</v>
      </c>
      <c r="H41" s="2">
        <v>11177.5</v>
      </c>
      <c r="I41" s="1">
        <v>9605.5</v>
      </c>
      <c r="J41" s="1">
        <f t="shared" si="4"/>
        <v>0.85936032207559832</v>
      </c>
      <c r="K41" s="17">
        <f t="shared" si="5"/>
        <v>0.92701689416946353</v>
      </c>
      <c r="L41" s="21">
        <f t="shared" si="6"/>
        <v>1514.7456050729033</v>
      </c>
      <c r="M41" s="10" t="s">
        <v>44</v>
      </c>
      <c r="N41" s="6">
        <v>40</v>
      </c>
    </row>
    <row r="42" spans="1:16">
      <c r="A42" s="6">
        <v>41</v>
      </c>
      <c r="B42" s="10" t="s">
        <v>43</v>
      </c>
      <c r="C42" s="44">
        <v>42</v>
      </c>
      <c r="D42" s="48">
        <f t="shared" si="3"/>
        <v>1</v>
      </c>
      <c r="E42" s="7" t="s">
        <v>15</v>
      </c>
      <c r="F42" s="12" t="s">
        <v>15</v>
      </c>
      <c r="G42" s="15">
        <v>1659</v>
      </c>
      <c r="H42" s="2">
        <v>9770.5</v>
      </c>
      <c r="I42" s="1">
        <v>7467</v>
      </c>
      <c r="J42" s="1">
        <f t="shared" si="4"/>
        <v>0.7642392917455606</v>
      </c>
      <c r="K42" s="17">
        <f t="shared" si="5"/>
        <v>0.87420780810146081</v>
      </c>
      <c r="L42" s="21">
        <f t="shared" si="6"/>
        <v>1450.3107536403236</v>
      </c>
      <c r="M42" s="10" t="s">
        <v>43</v>
      </c>
      <c r="N42" s="6">
        <v>41</v>
      </c>
    </row>
    <row r="43" spans="1:16">
      <c r="A43" s="6">
        <v>42</v>
      </c>
      <c r="B43" s="10" t="s">
        <v>42</v>
      </c>
      <c r="C43" s="44">
        <v>41</v>
      </c>
      <c r="D43" s="48">
        <f t="shared" si="3"/>
        <v>-1</v>
      </c>
      <c r="E43" s="7">
        <v>29</v>
      </c>
      <c r="F43" s="12">
        <v>25</v>
      </c>
      <c r="G43" s="15">
        <v>1705</v>
      </c>
      <c r="H43" s="2">
        <v>12188</v>
      </c>
      <c r="I43" s="1">
        <v>7946</v>
      </c>
      <c r="J43" s="40">
        <f t="shared" si="4"/>
        <v>0.65195274040039386</v>
      </c>
      <c r="K43" s="41">
        <f t="shared" si="5"/>
        <v>0.80743590482489314</v>
      </c>
      <c r="L43" s="21">
        <f t="shared" si="6"/>
        <v>1376.6782177264429</v>
      </c>
      <c r="M43" s="10" t="s">
        <v>42</v>
      </c>
      <c r="N43" s="6">
        <v>42</v>
      </c>
    </row>
    <row r="44" spans="1:16">
      <c r="A44" s="6">
        <v>43</v>
      </c>
      <c r="B44" s="10" t="s">
        <v>45</v>
      </c>
      <c r="C44" s="44">
        <v>44</v>
      </c>
      <c r="D44" s="48">
        <f t="shared" si="3"/>
        <v>1</v>
      </c>
      <c r="E44" s="7">
        <v>31</v>
      </c>
      <c r="F44" s="12">
        <v>30</v>
      </c>
      <c r="G44" s="15">
        <v>1608</v>
      </c>
      <c r="H44" s="2">
        <v>14607</v>
      </c>
      <c r="I44" s="1">
        <v>10242.5</v>
      </c>
      <c r="J44" s="1">
        <f t="shared" si="4"/>
        <v>0.7012049017594304</v>
      </c>
      <c r="K44" s="17">
        <f t="shared" si="5"/>
        <v>0.83737978346711384</v>
      </c>
      <c r="L44" s="21">
        <f t="shared" si="6"/>
        <v>1346.506691815119</v>
      </c>
      <c r="M44" s="10" t="s">
        <v>45</v>
      </c>
      <c r="N44" s="6">
        <v>43</v>
      </c>
    </row>
    <row r="45" spans="1:16">
      <c r="A45" s="6">
        <v>44</v>
      </c>
      <c r="B45" s="10" t="s">
        <v>40</v>
      </c>
      <c r="C45" s="44">
        <v>39</v>
      </c>
      <c r="D45" s="48">
        <f t="shared" si="3"/>
        <v>-5</v>
      </c>
      <c r="E45" s="7">
        <v>30</v>
      </c>
      <c r="F45" s="12">
        <v>29</v>
      </c>
      <c r="G45" s="15">
        <v>1864</v>
      </c>
      <c r="H45" s="2">
        <v>14500</v>
      </c>
      <c r="I45" s="1">
        <v>7389.5</v>
      </c>
      <c r="J45" s="5">
        <f t="shared" si="4"/>
        <v>0.50962068965517238</v>
      </c>
      <c r="K45" s="19">
        <f t="shared" si="5"/>
        <v>0.71387722309594137</v>
      </c>
      <c r="L45" s="21">
        <f t="shared" si="6"/>
        <v>1330.6671438508347</v>
      </c>
      <c r="M45" s="10" t="s">
        <v>40</v>
      </c>
      <c r="N45" s="6">
        <v>44</v>
      </c>
    </row>
    <row r="46" spans="1:16">
      <c r="A46" s="6">
        <v>45</v>
      </c>
      <c r="B46" s="10" t="s">
        <v>47</v>
      </c>
      <c r="C46" s="44">
        <v>46</v>
      </c>
      <c r="D46" s="48">
        <f t="shared" si="3"/>
        <v>1</v>
      </c>
      <c r="E46" s="7">
        <v>39</v>
      </c>
      <c r="F46" s="12">
        <v>27</v>
      </c>
      <c r="G46" s="15">
        <v>1375</v>
      </c>
      <c r="H46" s="2">
        <v>15138.5</v>
      </c>
      <c r="I46" s="1">
        <v>14007.5</v>
      </c>
      <c r="J46" s="1">
        <f t="shared" si="4"/>
        <v>0.92528982395878057</v>
      </c>
      <c r="K46" s="17">
        <f t="shared" si="5"/>
        <v>0.96191986358468584</v>
      </c>
      <c r="L46" s="21">
        <f t="shared" si="6"/>
        <v>1322.6398124289431</v>
      </c>
      <c r="M46" s="10" t="s">
        <v>47</v>
      </c>
      <c r="N46" s="6">
        <v>45</v>
      </c>
      <c r="P46" s="3"/>
    </row>
    <row r="47" spans="1:16">
      <c r="A47" s="6">
        <v>46</v>
      </c>
      <c r="B47" s="10" t="s">
        <v>48</v>
      </c>
      <c r="C47" s="44">
        <v>47</v>
      </c>
      <c r="D47" s="48">
        <f t="shared" si="3"/>
        <v>1</v>
      </c>
      <c r="E47" s="7">
        <v>45</v>
      </c>
      <c r="F47" s="12">
        <v>43</v>
      </c>
      <c r="G47" s="15">
        <v>1283</v>
      </c>
      <c r="H47" s="2">
        <v>6492.5</v>
      </c>
      <c r="I47" s="1">
        <v>6742.5</v>
      </c>
      <c r="J47" s="4">
        <f t="shared" si="4"/>
        <v>1.0385059684251059</v>
      </c>
      <c r="K47" s="18">
        <f t="shared" si="5"/>
        <v>1.0190711302088318</v>
      </c>
      <c r="L47" s="21">
        <f t="shared" si="6"/>
        <v>1307.4682600579313</v>
      </c>
      <c r="M47" s="10" t="s">
        <v>48</v>
      </c>
      <c r="N47" s="6">
        <v>46</v>
      </c>
    </row>
    <row r="48" spans="1:16">
      <c r="A48" s="6">
        <v>47</v>
      </c>
      <c r="B48" s="10" t="s">
        <v>57</v>
      </c>
      <c r="C48" s="44">
        <v>56</v>
      </c>
      <c r="D48" s="48">
        <f t="shared" si="3"/>
        <v>9</v>
      </c>
      <c r="E48" s="7" t="s">
        <v>15</v>
      </c>
      <c r="F48" s="12" t="s">
        <v>15</v>
      </c>
      <c r="G48" s="15">
        <v>1107</v>
      </c>
      <c r="H48" s="2">
        <v>7599.5</v>
      </c>
      <c r="I48" s="1">
        <v>10394</v>
      </c>
      <c r="J48" s="4">
        <f t="shared" si="4"/>
        <v>1.3677215606289888</v>
      </c>
      <c r="K48" s="18">
        <f t="shared" si="5"/>
        <v>1.1694962850000801</v>
      </c>
      <c r="L48" s="21">
        <f t="shared" si="6"/>
        <v>1294.6323874950886</v>
      </c>
      <c r="M48" s="10" t="s">
        <v>57</v>
      </c>
      <c r="N48" s="6">
        <v>47</v>
      </c>
    </row>
    <row r="49" spans="1:14">
      <c r="A49" s="6">
        <v>48</v>
      </c>
      <c r="B49" s="10" t="s">
        <v>52</v>
      </c>
      <c r="C49" s="44">
        <v>51</v>
      </c>
      <c r="D49" s="48">
        <f t="shared" si="3"/>
        <v>3</v>
      </c>
      <c r="E49" s="7" t="s">
        <v>15</v>
      </c>
      <c r="F49" s="12" t="s">
        <v>15</v>
      </c>
      <c r="G49" s="15">
        <v>1162</v>
      </c>
      <c r="H49" s="2">
        <v>3357</v>
      </c>
      <c r="I49" s="1">
        <v>4074.5</v>
      </c>
      <c r="J49" s="4">
        <f t="shared" si="4"/>
        <v>1.2137324992552874</v>
      </c>
      <c r="K49" s="18">
        <f t="shared" si="5"/>
        <v>1.1016952842121488</v>
      </c>
      <c r="L49" s="21">
        <f t="shared" si="6"/>
        <v>1280.1699202545169</v>
      </c>
      <c r="M49" s="10" t="s">
        <v>52</v>
      </c>
      <c r="N49" s="6">
        <v>48</v>
      </c>
    </row>
    <row r="50" spans="1:14">
      <c r="A50" s="6">
        <v>49</v>
      </c>
      <c r="B50" s="10" t="s">
        <v>54</v>
      </c>
      <c r="C50" s="44">
        <v>53</v>
      </c>
      <c r="D50" s="48">
        <f t="shared" si="3"/>
        <v>4</v>
      </c>
      <c r="E50" s="7">
        <v>50</v>
      </c>
      <c r="F50" s="12">
        <v>44</v>
      </c>
      <c r="G50" s="15">
        <v>1133</v>
      </c>
      <c r="H50" s="2">
        <v>7884.5</v>
      </c>
      <c r="I50" s="1">
        <v>7275</v>
      </c>
      <c r="J50" s="1">
        <f t="shared" si="4"/>
        <v>0.92269642970384935</v>
      </c>
      <c r="K50" s="17">
        <f t="shared" si="5"/>
        <v>0.96057088739137275</v>
      </c>
      <c r="L50" s="21">
        <f t="shared" si="6"/>
        <v>1088.3268154144253</v>
      </c>
      <c r="M50" s="10" t="s">
        <v>54</v>
      </c>
      <c r="N50" s="6">
        <v>49</v>
      </c>
    </row>
    <row r="51" spans="1:14">
      <c r="A51" s="6">
        <v>50</v>
      </c>
      <c r="B51" s="10" t="s">
        <v>53</v>
      </c>
      <c r="C51" s="44">
        <v>52</v>
      </c>
      <c r="D51" s="48">
        <f t="shared" si="3"/>
        <v>2</v>
      </c>
      <c r="E51" s="7" t="s">
        <v>15</v>
      </c>
      <c r="F51" s="12" t="s">
        <v>15</v>
      </c>
      <c r="G51" s="15">
        <v>1153</v>
      </c>
      <c r="H51" s="2">
        <v>5404</v>
      </c>
      <c r="I51" s="1">
        <v>4747</v>
      </c>
      <c r="J51" s="1">
        <f t="shared" si="4"/>
        <v>0.87842339008142112</v>
      </c>
      <c r="K51" s="17">
        <f t="shared" si="5"/>
        <v>0.93724243933009199</v>
      </c>
      <c r="L51" s="21">
        <f t="shared" si="6"/>
        <v>1080.640532547596</v>
      </c>
      <c r="M51" s="10" t="s">
        <v>53</v>
      </c>
      <c r="N51" s="6">
        <v>50</v>
      </c>
    </row>
    <row r="52" spans="1:14">
      <c r="A52" s="6">
        <v>51</v>
      </c>
      <c r="B52" s="10" t="s">
        <v>49</v>
      </c>
      <c r="C52" s="44">
        <v>48</v>
      </c>
      <c r="D52" s="48">
        <f t="shared" si="3"/>
        <v>-3</v>
      </c>
      <c r="E52" s="7">
        <v>47</v>
      </c>
      <c r="F52" s="12">
        <v>36</v>
      </c>
      <c r="G52" s="15">
        <v>1220</v>
      </c>
      <c r="H52" s="2">
        <v>9009</v>
      </c>
      <c r="I52" s="1">
        <v>6890</v>
      </c>
      <c r="J52" s="1">
        <f t="shared" si="4"/>
        <v>0.7647907647907648</v>
      </c>
      <c r="K52" s="17">
        <f t="shared" si="5"/>
        <v>0.87452316423909826</v>
      </c>
      <c r="L52" s="21">
        <f t="shared" si="6"/>
        <v>1066.9182603716999</v>
      </c>
      <c r="M52" s="10" t="s">
        <v>49</v>
      </c>
      <c r="N52" s="6">
        <v>51</v>
      </c>
    </row>
    <row r="53" spans="1:14">
      <c r="A53" s="6">
        <v>52</v>
      </c>
      <c r="B53" s="10" t="s">
        <v>55</v>
      </c>
      <c r="C53" s="44">
        <v>54</v>
      </c>
      <c r="D53" s="48">
        <f t="shared" si="3"/>
        <v>2</v>
      </c>
      <c r="E53" s="7">
        <v>49</v>
      </c>
      <c r="F53" s="12">
        <v>42</v>
      </c>
      <c r="G53" s="15">
        <v>1126</v>
      </c>
      <c r="H53" s="2">
        <v>10939</v>
      </c>
      <c r="I53" s="1">
        <v>9547.5</v>
      </c>
      <c r="J53" s="1">
        <f t="shared" si="4"/>
        <v>0.87279458817076516</v>
      </c>
      <c r="K53" s="17">
        <f t="shared" si="5"/>
        <v>0.93423476073777367</v>
      </c>
      <c r="L53" s="21">
        <f t="shared" si="6"/>
        <v>1051.9483405907331</v>
      </c>
      <c r="M53" s="10" t="s">
        <v>55</v>
      </c>
      <c r="N53" s="6">
        <v>52</v>
      </c>
    </row>
    <row r="54" spans="1:14">
      <c r="A54" s="6">
        <v>53</v>
      </c>
      <c r="B54" s="10" t="s">
        <v>56</v>
      </c>
      <c r="C54" s="44">
        <v>55</v>
      </c>
      <c r="D54" s="48">
        <f t="shared" si="3"/>
        <v>2</v>
      </c>
      <c r="E54" s="7">
        <v>60</v>
      </c>
      <c r="F54" s="12" t="s">
        <v>15</v>
      </c>
      <c r="G54" s="15">
        <v>1122</v>
      </c>
      <c r="H54" s="2">
        <v>4016.5</v>
      </c>
      <c r="I54" s="1">
        <v>3508.5</v>
      </c>
      <c r="J54" s="1">
        <f t="shared" si="4"/>
        <v>0.87352172289306607</v>
      </c>
      <c r="K54" s="17">
        <f t="shared" si="5"/>
        <v>0.93462384031923029</v>
      </c>
      <c r="L54" s="21">
        <f t="shared" si="6"/>
        <v>1048.6479488381765</v>
      </c>
      <c r="M54" s="10" t="s">
        <v>56</v>
      </c>
      <c r="N54" s="6">
        <v>53</v>
      </c>
    </row>
    <row r="55" spans="1:14">
      <c r="A55" s="6">
        <v>54</v>
      </c>
      <c r="B55" s="10" t="s">
        <v>51</v>
      </c>
      <c r="C55" s="44">
        <v>50</v>
      </c>
      <c r="D55" s="48">
        <f t="shared" si="3"/>
        <v>-4</v>
      </c>
      <c r="E55" s="7">
        <v>43</v>
      </c>
      <c r="F55" s="12">
        <v>41</v>
      </c>
      <c r="G55" s="15">
        <v>1204</v>
      </c>
      <c r="H55" s="2">
        <v>8752.5</v>
      </c>
      <c r="I55" s="1">
        <v>6190.5</v>
      </c>
      <c r="J55" s="1">
        <f t="shared" si="4"/>
        <v>0.70728363324764354</v>
      </c>
      <c r="K55" s="17">
        <f t="shared" si="5"/>
        <v>0.84100156554410976</v>
      </c>
      <c r="L55" s="21">
        <f t="shared" si="6"/>
        <v>1012.5658849151082</v>
      </c>
      <c r="M55" s="10" t="s">
        <v>51</v>
      </c>
      <c r="N55" s="6">
        <v>54</v>
      </c>
    </row>
    <row r="56" spans="1:14">
      <c r="A56" s="6">
        <v>55</v>
      </c>
      <c r="B56" s="10" t="s">
        <v>60</v>
      </c>
      <c r="C56" s="44">
        <v>59</v>
      </c>
      <c r="D56" s="48">
        <f t="shared" si="3"/>
        <v>4</v>
      </c>
      <c r="E56" s="7">
        <v>61</v>
      </c>
      <c r="F56" s="12">
        <v>64</v>
      </c>
      <c r="G56" s="15">
        <v>956</v>
      </c>
      <c r="H56" s="2">
        <v>4457</v>
      </c>
      <c r="I56" s="1">
        <v>4750</v>
      </c>
      <c r="J56" s="4">
        <f t="shared" si="4"/>
        <v>1.0657392865155935</v>
      </c>
      <c r="K56" s="18">
        <f t="shared" si="5"/>
        <v>1.0323464953762345</v>
      </c>
      <c r="L56" s="21">
        <f t="shared" si="6"/>
        <v>986.92324957968015</v>
      </c>
      <c r="M56" s="10" t="s">
        <v>60</v>
      </c>
      <c r="N56" s="6">
        <v>55</v>
      </c>
    </row>
    <row r="57" spans="1:14">
      <c r="A57" s="6">
        <v>56</v>
      </c>
      <c r="B57" s="10" t="s">
        <v>50</v>
      </c>
      <c r="C57" s="44">
        <v>49</v>
      </c>
      <c r="D57" s="48">
        <f t="shared" si="3"/>
        <v>-7</v>
      </c>
      <c r="E57" s="7">
        <v>44</v>
      </c>
      <c r="F57" s="12">
        <v>39</v>
      </c>
      <c r="G57" s="15">
        <v>1205</v>
      </c>
      <c r="H57" s="2">
        <v>9754.5</v>
      </c>
      <c r="I57" s="1">
        <v>6449.5</v>
      </c>
      <c r="J57" s="40">
        <f t="shared" si="4"/>
        <v>0.66118201855553849</v>
      </c>
      <c r="K57" s="41">
        <f t="shared" si="5"/>
        <v>0.81313099716806914</v>
      </c>
      <c r="L57" s="21">
        <f t="shared" si="6"/>
        <v>979.82285158752336</v>
      </c>
      <c r="M57" s="10" t="s">
        <v>50</v>
      </c>
      <c r="N57" s="6">
        <v>56</v>
      </c>
    </row>
    <row r="58" spans="1:14">
      <c r="A58" s="6">
        <v>57</v>
      </c>
      <c r="B58" s="10" t="s">
        <v>46</v>
      </c>
      <c r="C58" s="44">
        <v>45</v>
      </c>
      <c r="D58" s="48">
        <f t="shared" si="3"/>
        <v>-12</v>
      </c>
      <c r="E58" s="7">
        <v>40</v>
      </c>
      <c r="F58" s="12" t="s">
        <v>15</v>
      </c>
      <c r="G58" s="15">
        <v>1396</v>
      </c>
      <c r="H58" s="2">
        <v>14565</v>
      </c>
      <c r="I58" s="1">
        <v>6471.5</v>
      </c>
      <c r="J58" s="5">
        <f t="shared" si="4"/>
        <v>0.44431857191898388</v>
      </c>
      <c r="K58" s="19">
        <f t="shared" si="5"/>
        <v>0.66657225558748234</v>
      </c>
      <c r="L58" s="21">
        <f t="shared" si="6"/>
        <v>930.53486880012531</v>
      </c>
      <c r="M58" s="10" t="s">
        <v>46</v>
      </c>
      <c r="N58" s="6">
        <v>57</v>
      </c>
    </row>
    <row r="59" spans="1:14">
      <c r="A59" s="6">
        <v>58</v>
      </c>
      <c r="B59" s="10" t="s">
        <v>58</v>
      </c>
      <c r="C59" s="44">
        <v>57</v>
      </c>
      <c r="D59" s="48">
        <f t="shared" si="3"/>
        <v>-1</v>
      </c>
      <c r="E59" s="7">
        <v>46</v>
      </c>
      <c r="F59" s="12">
        <v>47</v>
      </c>
      <c r="G59" s="15">
        <v>1078</v>
      </c>
      <c r="H59" s="2">
        <v>11364</v>
      </c>
      <c r="I59" s="1">
        <v>8440.5</v>
      </c>
      <c r="J59" s="1">
        <f t="shared" si="4"/>
        <v>0.74274023231256603</v>
      </c>
      <c r="K59" s="17">
        <f t="shared" si="5"/>
        <v>0.86182378263341397</v>
      </c>
      <c r="L59" s="21">
        <f t="shared" si="6"/>
        <v>929.04603767882031</v>
      </c>
      <c r="M59" s="10" t="s">
        <v>58</v>
      </c>
      <c r="N59" s="6">
        <v>58</v>
      </c>
    </row>
    <row r="60" spans="1:14">
      <c r="A60" s="6">
        <v>59</v>
      </c>
      <c r="B60" s="10" t="s">
        <v>59</v>
      </c>
      <c r="C60" s="44">
        <v>58</v>
      </c>
      <c r="D60" s="48">
        <f t="shared" si="3"/>
        <v>-1</v>
      </c>
      <c r="E60" s="7" t="s">
        <v>15</v>
      </c>
      <c r="F60" s="12" t="s">
        <v>15</v>
      </c>
      <c r="G60" s="15">
        <v>1060</v>
      </c>
      <c r="H60" s="2">
        <v>4054</v>
      </c>
      <c r="I60" s="1">
        <v>3040.5</v>
      </c>
      <c r="J60" s="1">
        <f t="shared" si="4"/>
        <v>0.75</v>
      </c>
      <c r="K60" s="17">
        <f t="shared" si="5"/>
        <v>0.8660254037844386</v>
      </c>
      <c r="L60" s="21">
        <f t="shared" si="6"/>
        <v>917.98692801150492</v>
      </c>
      <c r="M60" s="10" t="s">
        <v>59</v>
      </c>
      <c r="N60" s="6">
        <v>59</v>
      </c>
    </row>
    <row r="61" spans="1:14">
      <c r="A61" s="6">
        <v>60</v>
      </c>
      <c r="B61" s="10" t="s">
        <v>72</v>
      </c>
      <c r="C61" s="44">
        <v>71</v>
      </c>
      <c r="D61" s="48">
        <f t="shared" si="3"/>
        <v>11</v>
      </c>
      <c r="E61" s="7">
        <v>56</v>
      </c>
      <c r="F61" s="12">
        <v>55</v>
      </c>
      <c r="G61" s="15">
        <v>740</v>
      </c>
      <c r="H61" s="2">
        <v>13693.5</v>
      </c>
      <c r="I61" s="1">
        <v>18569.5</v>
      </c>
      <c r="J61" s="4">
        <f t="shared" si="4"/>
        <v>1.3560813524664987</v>
      </c>
      <c r="K61" s="18">
        <f t="shared" si="5"/>
        <v>1.1645090607060551</v>
      </c>
      <c r="L61" s="21">
        <f t="shared" si="6"/>
        <v>861.73670492248073</v>
      </c>
      <c r="M61" s="10" t="s">
        <v>72</v>
      </c>
      <c r="N61" s="6">
        <v>60</v>
      </c>
    </row>
    <row r="62" spans="1:14">
      <c r="A62" s="6">
        <v>61</v>
      </c>
      <c r="B62" s="10" t="s">
        <v>62</v>
      </c>
      <c r="C62" s="44">
        <v>61</v>
      </c>
      <c r="D62" s="47">
        <f t="shared" si="3"/>
        <v>0</v>
      </c>
      <c r="E62" s="7">
        <v>53</v>
      </c>
      <c r="F62" s="12">
        <v>51</v>
      </c>
      <c r="G62" s="15">
        <v>944</v>
      </c>
      <c r="H62" s="2">
        <v>15690</v>
      </c>
      <c r="I62" s="1">
        <v>12105.5</v>
      </c>
      <c r="J62" s="1">
        <f t="shared" si="4"/>
        <v>0.77154238368387507</v>
      </c>
      <c r="K62" s="17">
        <f t="shared" si="5"/>
        <v>0.87837485374063107</v>
      </c>
      <c r="L62" s="21">
        <f t="shared" si="6"/>
        <v>829.18586193115573</v>
      </c>
      <c r="M62" s="10" t="s">
        <v>62</v>
      </c>
      <c r="N62" s="6">
        <v>61</v>
      </c>
    </row>
    <row r="63" spans="1:14">
      <c r="A63" s="6">
        <v>62</v>
      </c>
      <c r="B63" s="10" t="s">
        <v>63</v>
      </c>
      <c r="C63" s="44">
        <v>62</v>
      </c>
      <c r="D63" s="47">
        <f t="shared" si="3"/>
        <v>0</v>
      </c>
      <c r="E63" s="7">
        <v>72</v>
      </c>
      <c r="F63" s="12">
        <v>66</v>
      </c>
      <c r="G63" s="15">
        <v>929</v>
      </c>
      <c r="H63" s="2">
        <v>6105.5</v>
      </c>
      <c r="I63" s="1">
        <v>4605</v>
      </c>
      <c r="J63" s="1">
        <f t="shared" si="4"/>
        <v>0.75423798214724425</v>
      </c>
      <c r="K63" s="17">
        <f t="shared" si="5"/>
        <v>0.86846875715090888</v>
      </c>
      <c r="L63" s="21">
        <f t="shared" si="6"/>
        <v>806.8074753931943</v>
      </c>
      <c r="M63" s="10" t="s">
        <v>63</v>
      </c>
      <c r="N63" s="6">
        <v>62</v>
      </c>
    </row>
    <row r="64" spans="1:14">
      <c r="A64" s="6">
        <v>63</v>
      </c>
      <c r="B64" s="10" t="s">
        <v>69</v>
      </c>
      <c r="C64" s="44">
        <v>68</v>
      </c>
      <c r="D64" s="48">
        <f t="shared" si="3"/>
        <v>5</v>
      </c>
      <c r="E64" s="7">
        <v>63</v>
      </c>
      <c r="F64" s="12">
        <v>54</v>
      </c>
      <c r="G64" s="15">
        <v>841</v>
      </c>
      <c r="H64" s="2">
        <v>7759</v>
      </c>
      <c r="I64" s="1">
        <v>6875.5</v>
      </c>
      <c r="J64" s="1">
        <f t="shared" si="4"/>
        <v>0.88613223353524939</v>
      </c>
      <c r="K64" s="17">
        <f t="shared" si="5"/>
        <v>0.94134596909704216</v>
      </c>
      <c r="L64" s="21">
        <f t="shared" si="6"/>
        <v>791.67196001061245</v>
      </c>
      <c r="M64" s="10" t="s">
        <v>69</v>
      </c>
      <c r="N64" s="6">
        <v>63</v>
      </c>
    </row>
    <row r="65" spans="1:14">
      <c r="A65" s="6">
        <v>64</v>
      </c>
      <c r="B65" s="10" t="s">
        <v>61</v>
      </c>
      <c r="C65" s="44">
        <v>59</v>
      </c>
      <c r="D65" s="48">
        <f t="shared" si="3"/>
        <v>-5</v>
      </c>
      <c r="E65" s="7">
        <v>59</v>
      </c>
      <c r="F65" s="12">
        <v>50</v>
      </c>
      <c r="G65" s="15">
        <v>956</v>
      </c>
      <c r="H65" s="8">
        <v>5881</v>
      </c>
      <c r="I65" s="1">
        <v>3992</v>
      </c>
      <c r="J65" s="40">
        <f t="shared" si="4"/>
        <v>0.67879612310831494</v>
      </c>
      <c r="K65" s="41">
        <f t="shared" si="5"/>
        <v>0.8238908441707038</v>
      </c>
      <c r="L65" s="21">
        <f t="shared" si="6"/>
        <v>787.63964702719284</v>
      </c>
      <c r="M65" s="10" t="s">
        <v>61</v>
      </c>
      <c r="N65" s="6">
        <v>64</v>
      </c>
    </row>
    <row r="66" spans="1:14">
      <c r="A66" s="6">
        <v>65</v>
      </c>
      <c r="B66" s="10" t="s">
        <v>64</v>
      </c>
      <c r="C66" s="44">
        <v>63</v>
      </c>
      <c r="D66" s="48">
        <f t="shared" si="3"/>
        <v>-2</v>
      </c>
      <c r="E66" s="7">
        <v>58</v>
      </c>
      <c r="F66" s="12">
        <v>52</v>
      </c>
      <c r="G66" s="15">
        <v>922</v>
      </c>
      <c r="H66" s="2">
        <v>10997</v>
      </c>
      <c r="I66" s="1">
        <v>7959.5</v>
      </c>
      <c r="J66" s="1">
        <f t="shared" ref="J66:J97" si="7">(I66/H66)</f>
        <v>0.72378830590160947</v>
      </c>
      <c r="K66" s="17">
        <f t="shared" ref="K66:K97" si="8">SQRT(J66)</f>
        <v>0.85075748947723606</v>
      </c>
      <c r="L66" s="21">
        <f t="shared" ref="L66:L97" si="9">(G66*K66)</f>
        <v>784.39840529801165</v>
      </c>
      <c r="M66" s="10" t="s">
        <v>64</v>
      </c>
      <c r="N66" s="6">
        <v>65</v>
      </c>
    </row>
    <row r="67" spans="1:14">
      <c r="A67" s="6">
        <v>66</v>
      </c>
      <c r="B67" s="10" t="s">
        <v>68</v>
      </c>
      <c r="C67" s="44">
        <v>67</v>
      </c>
      <c r="D67" s="48">
        <f t="shared" ref="D67:D99" si="10">(C67-A67)</f>
        <v>1</v>
      </c>
      <c r="E67" s="7">
        <v>57</v>
      </c>
      <c r="F67" s="12" t="s">
        <v>15</v>
      </c>
      <c r="G67" s="15">
        <v>844</v>
      </c>
      <c r="H67" s="2">
        <v>5477.5</v>
      </c>
      <c r="I67" s="1">
        <v>4492.5</v>
      </c>
      <c r="J67" s="1">
        <f t="shared" si="7"/>
        <v>0.82017343678685528</v>
      </c>
      <c r="K67" s="17">
        <f t="shared" si="8"/>
        <v>0.9056342731957836</v>
      </c>
      <c r="L67" s="21">
        <f t="shared" si="9"/>
        <v>764.35532657724139</v>
      </c>
      <c r="M67" s="10" t="s">
        <v>68</v>
      </c>
      <c r="N67" s="6">
        <v>66</v>
      </c>
    </row>
    <row r="68" spans="1:14">
      <c r="A68" s="6">
        <v>67</v>
      </c>
      <c r="B68" s="10" t="s">
        <v>65</v>
      </c>
      <c r="C68" s="44">
        <v>64</v>
      </c>
      <c r="D68" s="48">
        <f t="shared" si="10"/>
        <v>-3</v>
      </c>
      <c r="E68" s="7">
        <v>51</v>
      </c>
      <c r="F68" s="12">
        <v>48</v>
      </c>
      <c r="G68" s="15">
        <v>899</v>
      </c>
      <c r="H68" s="2">
        <v>3815.5</v>
      </c>
      <c r="I68" s="1">
        <v>2468</v>
      </c>
      <c r="J68" s="40">
        <f t="shared" si="7"/>
        <v>0.64683527715895683</v>
      </c>
      <c r="K68" s="41">
        <f t="shared" si="8"/>
        <v>0.8042607022346403</v>
      </c>
      <c r="L68" s="21">
        <f t="shared" si="9"/>
        <v>723.03037130894165</v>
      </c>
      <c r="M68" s="10" t="s">
        <v>65</v>
      </c>
      <c r="N68" s="6">
        <v>67</v>
      </c>
    </row>
    <row r="69" spans="1:14">
      <c r="A69" s="6">
        <v>68</v>
      </c>
      <c r="B69" s="10" t="s">
        <v>67</v>
      </c>
      <c r="C69" s="44">
        <v>66</v>
      </c>
      <c r="D69" s="48">
        <f t="shared" si="10"/>
        <v>-2</v>
      </c>
      <c r="E69" s="7">
        <v>52</v>
      </c>
      <c r="F69" s="12">
        <v>46</v>
      </c>
      <c r="G69" s="15">
        <v>881</v>
      </c>
      <c r="H69" s="2">
        <v>4072.5</v>
      </c>
      <c r="I69" s="1">
        <v>2697</v>
      </c>
      <c r="J69" s="40">
        <f t="shared" si="7"/>
        <v>0.66224677716390423</v>
      </c>
      <c r="K69" s="41">
        <f t="shared" si="8"/>
        <v>0.81378546138641739</v>
      </c>
      <c r="L69" s="21">
        <f t="shared" si="9"/>
        <v>716.9449914814337</v>
      </c>
      <c r="M69" s="10" t="s">
        <v>67</v>
      </c>
      <c r="N69" s="6">
        <v>68</v>
      </c>
    </row>
    <row r="70" spans="1:14">
      <c r="A70" s="6">
        <v>69</v>
      </c>
      <c r="B70" s="10" t="s">
        <v>70</v>
      </c>
      <c r="C70" s="44">
        <v>69</v>
      </c>
      <c r="D70" s="47">
        <f t="shared" si="10"/>
        <v>0</v>
      </c>
      <c r="E70" s="7">
        <v>62</v>
      </c>
      <c r="F70" s="12">
        <v>53</v>
      </c>
      <c r="G70" s="15">
        <v>771</v>
      </c>
      <c r="H70" s="2">
        <v>1897.5</v>
      </c>
      <c r="I70" s="1">
        <v>1628</v>
      </c>
      <c r="J70" s="1">
        <f t="shared" si="7"/>
        <v>0.85797101449275359</v>
      </c>
      <c r="K70" s="17">
        <f t="shared" si="8"/>
        <v>0.9262672478786852</v>
      </c>
      <c r="L70" s="21">
        <f t="shared" si="9"/>
        <v>714.15204811446631</v>
      </c>
      <c r="M70" s="10" t="s">
        <v>70</v>
      </c>
      <c r="N70" s="6">
        <v>69</v>
      </c>
    </row>
    <row r="71" spans="1:14">
      <c r="A71" s="6">
        <v>70</v>
      </c>
      <c r="B71" s="10" t="s">
        <v>74</v>
      </c>
      <c r="C71" s="44">
        <v>73</v>
      </c>
      <c r="D71" s="48">
        <f t="shared" si="10"/>
        <v>3</v>
      </c>
      <c r="E71" s="7">
        <v>65</v>
      </c>
      <c r="F71" s="12">
        <v>59</v>
      </c>
      <c r="G71" s="15">
        <v>723</v>
      </c>
      <c r="H71" s="2">
        <v>2094.5</v>
      </c>
      <c r="I71" s="1">
        <v>1960</v>
      </c>
      <c r="J71" s="1">
        <f t="shared" si="7"/>
        <v>0.93578419670565771</v>
      </c>
      <c r="K71" s="17">
        <f t="shared" si="8"/>
        <v>0.96735939376513924</v>
      </c>
      <c r="L71" s="21">
        <f t="shared" si="9"/>
        <v>699.40084169219563</v>
      </c>
      <c r="M71" s="10" t="s">
        <v>74</v>
      </c>
      <c r="N71" s="6">
        <v>70</v>
      </c>
    </row>
    <row r="72" spans="1:14">
      <c r="A72" s="6">
        <v>71</v>
      </c>
      <c r="B72" s="10" t="s">
        <v>71</v>
      </c>
      <c r="C72" s="44">
        <v>70</v>
      </c>
      <c r="D72" s="48">
        <f t="shared" si="10"/>
        <v>-1</v>
      </c>
      <c r="E72" s="7">
        <v>74</v>
      </c>
      <c r="F72" s="12">
        <v>57</v>
      </c>
      <c r="G72" s="15">
        <v>757</v>
      </c>
      <c r="H72" s="2">
        <v>4190</v>
      </c>
      <c r="I72" s="1">
        <v>3135.5</v>
      </c>
      <c r="J72" s="1">
        <f t="shared" si="7"/>
        <v>0.74832935560859193</v>
      </c>
      <c r="K72" s="17">
        <f t="shared" si="8"/>
        <v>0.86506031905792091</v>
      </c>
      <c r="L72" s="21">
        <f t="shared" si="9"/>
        <v>654.85066152684612</v>
      </c>
      <c r="M72" s="10" t="s">
        <v>71</v>
      </c>
      <c r="N72" s="6">
        <v>71</v>
      </c>
    </row>
    <row r="73" spans="1:14">
      <c r="A73" s="6">
        <v>72</v>
      </c>
      <c r="B73" s="10" t="s">
        <v>76</v>
      </c>
      <c r="C73" s="44">
        <v>75</v>
      </c>
      <c r="D73" s="48">
        <f t="shared" si="10"/>
        <v>3</v>
      </c>
      <c r="E73" s="7">
        <v>64</v>
      </c>
      <c r="F73" s="12">
        <v>58</v>
      </c>
      <c r="G73" s="15">
        <v>691</v>
      </c>
      <c r="H73" s="2">
        <v>6756.5</v>
      </c>
      <c r="I73" s="1">
        <v>6056</v>
      </c>
      <c r="J73" s="1">
        <f t="shared" si="7"/>
        <v>0.89632206023828909</v>
      </c>
      <c r="K73" s="17">
        <f t="shared" si="8"/>
        <v>0.94674286912460504</v>
      </c>
      <c r="L73" s="21">
        <f t="shared" si="9"/>
        <v>654.19932256510208</v>
      </c>
      <c r="M73" s="10" t="s">
        <v>76</v>
      </c>
      <c r="N73" s="6">
        <v>72</v>
      </c>
    </row>
    <row r="74" spans="1:14">
      <c r="A74" s="6">
        <v>73</v>
      </c>
      <c r="B74" s="10" t="s">
        <v>73</v>
      </c>
      <c r="C74" s="44">
        <v>72</v>
      </c>
      <c r="D74" s="48">
        <f t="shared" si="10"/>
        <v>-1</v>
      </c>
      <c r="E74" s="7">
        <v>65</v>
      </c>
      <c r="F74" s="12">
        <v>65</v>
      </c>
      <c r="G74" s="15">
        <v>731</v>
      </c>
      <c r="H74" s="2">
        <v>902.5</v>
      </c>
      <c r="I74" s="1">
        <v>638.5</v>
      </c>
      <c r="J74" s="1">
        <f t="shared" si="7"/>
        <v>0.70747922437673127</v>
      </c>
      <c r="K74" s="17">
        <f t="shared" si="8"/>
        <v>0.84111784214623053</v>
      </c>
      <c r="L74" s="21">
        <f t="shared" si="9"/>
        <v>614.85714260889449</v>
      </c>
      <c r="M74" s="10" t="s">
        <v>73</v>
      </c>
      <c r="N74" s="6">
        <v>73</v>
      </c>
    </row>
    <row r="75" spans="1:14">
      <c r="A75" s="6">
        <v>74</v>
      </c>
      <c r="B75" s="10" t="s">
        <v>66</v>
      </c>
      <c r="C75" s="44">
        <v>65</v>
      </c>
      <c r="D75" s="48">
        <f t="shared" si="10"/>
        <v>-9</v>
      </c>
      <c r="E75" s="7">
        <v>54</v>
      </c>
      <c r="F75" s="12">
        <v>49</v>
      </c>
      <c r="G75" s="15">
        <v>891</v>
      </c>
      <c r="H75" s="2">
        <v>18936</v>
      </c>
      <c r="I75" s="1">
        <v>8394</v>
      </c>
      <c r="J75" s="5">
        <f t="shared" si="7"/>
        <v>0.44328263624841574</v>
      </c>
      <c r="K75" s="19">
        <f t="shared" si="8"/>
        <v>0.66579474032799013</v>
      </c>
      <c r="L75" s="21">
        <f t="shared" si="9"/>
        <v>593.22311363223923</v>
      </c>
      <c r="M75" s="10" t="s">
        <v>66</v>
      </c>
      <c r="N75" s="6">
        <v>74</v>
      </c>
    </row>
    <row r="76" spans="1:14">
      <c r="A76" s="6">
        <v>75</v>
      </c>
      <c r="B76" s="10" t="s">
        <v>82</v>
      </c>
      <c r="C76" s="44">
        <v>81</v>
      </c>
      <c r="D76" s="48">
        <f t="shared" si="10"/>
        <v>6</v>
      </c>
      <c r="E76" s="7">
        <v>73</v>
      </c>
      <c r="F76" s="12">
        <v>67</v>
      </c>
      <c r="G76" s="15">
        <v>563</v>
      </c>
      <c r="H76" s="2">
        <v>1800</v>
      </c>
      <c r="I76" s="1">
        <v>1769.5</v>
      </c>
      <c r="J76" s="1">
        <f t="shared" si="7"/>
        <v>0.98305555555555557</v>
      </c>
      <c r="K76" s="17">
        <f t="shared" si="8"/>
        <v>0.99149158118238989</v>
      </c>
      <c r="L76" s="21">
        <f t="shared" si="9"/>
        <v>558.20976020568548</v>
      </c>
      <c r="M76" s="10" t="s">
        <v>82</v>
      </c>
      <c r="N76" s="6">
        <v>75</v>
      </c>
    </row>
    <row r="77" spans="1:14">
      <c r="A77" s="6">
        <v>76</v>
      </c>
      <c r="B77" s="10" t="s">
        <v>79</v>
      </c>
      <c r="C77" s="44">
        <v>78</v>
      </c>
      <c r="D77" s="48">
        <f t="shared" si="10"/>
        <v>2</v>
      </c>
      <c r="E77" s="7">
        <v>67</v>
      </c>
      <c r="F77" s="12">
        <v>63</v>
      </c>
      <c r="G77" s="15">
        <v>603</v>
      </c>
      <c r="H77" s="2">
        <v>5053</v>
      </c>
      <c r="I77" s="1">
        <v>4306</v>
      </c>
      <c r="J77" s="1">
        <f t="shared" si="7"/>
        <v>0.85216702948743317</v>
      </c>
      <c r="K77" s="17">
        <f t="shared" si="8"/>
        <v>0.92312893437885113</v>
      </c>
      <c r="L77" s="21">
        <f t="shared" si="9"/>
        <v>556.64674743044725</v>
      </c>
      <c r="M77" s="10" t="s">
        <v>79</v>
      </c>
      <c r="N77" s="6">
        <v>76</v>
      </c>
    </row>
    <row r="78" spans="1:14">
      <c r="A78" s="6">
        <v>77</v>
      </c>
      <c r="B78" s="10" t="s">
        <v>78</v>
      </c>
      <c r="C78" s="44">
        <v>77</v>
      </c>
      <c r="D78" s="47">
        <f t="shared" si="10"/>
        <v>0</v>
      </c>
      <c r="E78" s="7">
        <v>55</v>
      </c>
      <c r="F78" s="12" t="s">
        <v>15</v>
      </c>
      <c r="G78" s="15">
        <v>636</v>
      </c>
      <c r="H78" s="2">
        <v>6992.5</v>
      </c>
      <c r="I78" s="1">
        <v>4318</v>
      </c>
      <c r="J78" s="40">
        <f t="shared" si="7"/>
        <v>0.617518770110833</v>
      </c>
      <c r="K78" s="41">
        <f t="shared" si="8"/>
        <v>0.78582362531985062</v>
      </c>
      <c r="L78" s="21">
        <f t="shared" si="9"/>
        <v>499.78382570342501</v>
      </c>
      <c r="M78" s="10" t="s">
        <v>78</v>
      </c>
      <c r="N78" s="6">
        <v>77</v>
      </c>
    </row>
    <row r="79" spans="1:14">
      <c r="A79" s="6">
        <v>78</v>
      </c>
      <c r="B79" s="10" t="s">
        <v>77</v>
      </c>
      <c r="C79" s="44">
        <v>76</v>
      </c>
      <c r="D79" s="48">
        <f t="shared" si="10"/>
        <v>-2</v>
      </c>
      <c r="E79" s="7">
        <v>68</v>
      </c>
      <c r="F79" s="12" t="s">
        <v>15</v>
      </c>
      <c r="G79" s="15">
        <v>647</v>
      </c>
      <c r="H79" s="2">
        <v>6139</v>
      </c>
      <c r="I79" s="1">
        <v>3479.5</v>
      </c>
      <c r="J79" s="5">
        <f t="shared" si="7"/>
        <v>0.56678612151816254</v>
      </c>
      <c r="K79" s="19">
        <f t="shared" si="8"/>
        <v>0.75285199177405548</v>
      </c>
      <c r="L79" s="21">
        <f t="shared" si="9"/>
        <v>487.09523867781388</v>
      </c>
      <c r="M79" s="10" t="s">
        <v>77</v>
      </c>
      <c r="N79" s="6">
        <v>78</v>
      </c>
    </row>
    <row r="80" spans="1:14">
      <c r="A80" s="6">
        <v>79</v>
      </c>
      <c r="B80" s="10" t="s">
        <v>75</v>
      </c>
      <c r="C80" s="44">
        <v>74</v>
      </c>
      <c r="D80" s="48">
        <f t="shared" si="10"/>
        <v>-5</v>
      </c>
      <c r="E80" s="7" t="s">
        <v>15</v>
      </c>
      <c r="F80" s="12" t="s">
        <v>15</v>
      </c>
      <c r="G80" s="15">
        <v>702</v>
      </c>
      <c r="H80" s="2">
        <v>9965</v>
      </c>
      <c r="I80" s="1">
        <v>4119.5</v>
      </c>
      <c r="J80" s="5">
        <f t="shared" si="7"/>
        <v>0.4133968891118916</v>
      </c>
      <c r="K80" s="19">
        <f t="shared" si="8"/>
        <v>0.64295947703715484</v>
      </c>
      <c r="L80" s="21">
        <f t="shared" si="9"/>
        <v>451.35755288008272</v>
      </c>
      <c r="M80" s="10" t="s">
        <v>75</v>
      </c>
      <c r="N80" s="6">
        <v>79</v>
      </c>
    </row>
    <row r="81" spans="1:14">
      <c r="A81" s="6">
        <v>80</v>
      </c>
      <c r="B81" s="10" t="s">
        <v>83</v>
      </c>
      <c r="C81" s="44">
        <v>82</v>
      </c>
      <c r="D81" s="48">
        <f t="shared" si="10"/>
        <v>2</v>
      </c>
      <c r="E81" s="7">
        <v>75</v>
      </c>
      <c r="F81" s="12">
        <v>68</v>
      </c>
      <c r="G81" s="15">
        <v>476</v>
      </c>
      <c r="H81" s="2">
        <v>1718</v>
      </c>
      <c r="I81" s="1">
        <v>1533.5</v>
      </c>
      <c r="J81" s="1">
        <f t="shared" si="7"/>
        <v>0.89260768335273577</v>
      </c>
      <c r="K81" s="17">
        <f t="shared" si="8"/>
        <v>0.9447791717394789</v>
      </c>
      <c r="L81" s="21">
        <f t="shared" si="9"/>
        <v>449.71488574799196</v>
      </c>
      <c r="M81" s="10" t="s">
        <v>83</v>
      </c>
      <c r="N81" s="6">
        <v>80</v>
      </c>
    </row>
    <row r="82" spans="1:14">
      <c r="A82" s="6">
        <v>81</v>
      </c>
      <c r="B82" s="10" t="s">
        <v>84</v>
      </c>
      <c r="C82" s="44">
        <v>83</v>
      </c>
      <c r="D82" s="48">
        <f t="shared" si="10"/>
        <v>2</v>
      </c>
      <c r="E82" s="7">
        <v>70</v>
      </c>
      <c r="F82" s="12">
        <v>60</v>
      </c>
      <c r="G82" s="15">
        <v>463</v>
      </c>
      <c r="H82" s="2">
        <v>2276</v>
      </c>
      <c r="I82" s="1">
        <v>2134</v>
      </c>
      <c r="J82" s="1">
        <f t="shared" si="7"/>
        <v>0.93760984182776796</v>
      </c>
      <c r="K82" s="17">
        <f t="shared" si="8"/>
        <v>0.9683025569664514</v>
      </c>
      <c r="L82" s="21">
        <f t="shared" si="9"/>
        <v>448.32408387546701</v>
      </c>
      <c r="M82" s="10" t="s">
        <v>84</v>
      </c>
      <c r="N82" s="6">
        <v>81</v>
      </c>
    </row>
    <row r="83" spans="1:14">
      <c r="A83" s="6">
        <v>82</v>
      </c>
      <c r="B83" s="10" t="s">
        <v>80</v>
      </c>
      <c r="C83" s="44">
        <v>79</v>
      </c>
      <c r="D83" s="48">
        <f t="shared" si="10"/>
        <v>-3</v>
      </c>
      <c r="E83" s="7">
        <v>71</v>
      </c>
      <c r="F83" s="12">
        <v>61</v>
      </c>
      <c r="G83" s="15">
        <v>571</v>
      </c>
      <c r="H83" s="2">
        <v>1473</v>
      </c>
      <c r="I83" s="1">
        <v>879.5</v>
      </c>
      <c r="J83" s="5">
        <f t="shared" si="7"/>
        <v>0.59708078750848603</v>
      </c>
      <c r="K83" s="19">
        <f t="shared" si="8"/>
        <v>0.77271002808847122</v>
      </c>
      <c r="L83" s="21">
        <f t="shared" si="9"/>
        <v>441.21742603851709</v>
      </c>
      <c r="M83" s="10" t="s">
        <v>80</v>
      </c>
      <c r="N83" s="6">
        <v>82</v>
      </c>
    </row>
    <row r="84" spans="1:14">
      <c r="A84" s="6">
        <v>83</v>
      </c>
      <c r="B84" s="10" t="s">
        <v>85</v>
      </c>
      <c r="C84" s="44">
        <v>84</v>
      </c>
      <c r="D84" s="48">
        <f t="shared" si="10"/>
        <v>1</v>
      </c>
      <c r="E84" s="7" t="s">
        <v>15</v>
      </c>
      <c r="F84" s="12" t="s">
        <v>15</v>
      </c>
      <c r="G84" s="15">
        <v>430</v>
      </c>
      <c r="H84" s="2">
        <v>2359</v>
      </c>
      <c r="I84" s="1">
        <v>2316</v>
      </c>
      <c r="J84" s="1">
        <f t="shared" si="7"/>
        <v>0.98177193726155154</v>
      </c>
      <c r="K84" s="17">
        <f t="shared" si="8"/>
        <v>0.99084405294756228</v>
      </c>
      <c r="L84" s="21">
        <f t="shared" si="9"/>
        <v>426.06294276745177</v>
      </c>
      <c r="M84" s="10" t="s">
        <v>85</v>
      </c>
      <c r="N84" s="6">
        <v>83</v>
      </c>
    </row>
    <row r="85" spans="1:14">
      <c r="A85" s="6">
        <v>84</v>
      </c>
      <c r="B85" s="10" t="s">
        <v>81</v>
      </c>
      <c r="C85" s="44">
        <v>80</v>
      </c>
      <c r="D85" s="48">
        <f t="shared" si="10"/>
        <v>-4</v>
      </c>
      <c r="E85" s="7">
        <v>69</v>
      </c>
      <c r="F85" s="12">
        <v>56</v>
      </c>
      <c r="G85" s="15">
        <v>564</v>
      </c>
      <c r="H85" s="2">
        <v>3792.5</v>
      </c>
      <c r="I85" s="1">
        <v>2143.5</v>
      </c>
      <c r="J85" s="5">
        <f t="shared" si="7"/>
        <v>0.56519446275543839</v>
      </c>
      <c r="K85" s="19">
        <f t="shared" si="8"/>
        <v>0.75179416249092967</v>
      </c>
      <c r="L85" s="21">
        <f t="shared" si="9"/>
        <v>424.01190764488433</v>
      </c>
      <c r="M85" s="10" t="s">
        <v>81</v>
      </c>
      <c r="N85" s="6">
        <v>84</v>
      </c>
    </row>
    <row r="86" spans="1:14">
      <c r="A86" s="6">
        <v>85</v>
      </c>
      <c r="B86" s="10" t="s">
        <v>86</v>
      </c>
      <c r="C86" s="44">
        <v>85</v>
      </c>
      <c r="D86" s="47">
        <f t="shared" si="10"/>
        <v>0</v>
      </c>
      <c r="E86" s="7">
        <v>79</v>
      </c>
      <c r="F86" s="12">
        <v>72</v>
      </c>
      <c r="G86" s="15">
        <v>384</v>
      </c>
      <c r="H86" s="2">
        <v>2451.5</v>
      </c>
      <c r="I86" s="1">
        <v>2613</v>
      </c>
      <c r="J86" s="4">
        <f t="shared" si="7"/>
        <v>1.0658780338568223</v>
      </c>
      <c r="K86" s="18">
        <f t="shared" si="8"/>
        <v>1.0324136931757648</v>
      </c>
      <c r="L86" s="21">
        <f t="shared" si="9"/>
        <v>396.44685817949369</v>
      </c>
      <c r="M86" s="10" t="s">
        <v>86</v>
      </c>
      <c r="N86" s="6">
        <v>85</v>
      </c>
    </row>
    <row r="87" spans="1:14">
      <c r="A87" s="6">
        <v>86</v>
      </c>
      <c r="B87" s="10" t="s">
        <v>88</v>
      </c>
      <c r="C87" s="44">
        <v>87</v>
      </c>
      <c r="D87" s="48">
        <f t="shared" si="10"/>
        <v>1</v>
      </c>
      <c r="E87" s="7">
        <v>76</v>
      </c>
      <c r="F87" s="12">
        <v>70</v>
      </c>
      <c r="G87" s="15">
        <v>365</v>
      </c>
      <c r="H87" s="2">
        <v>2615</v>
      </c>
      <c r="I87" s="1">
        <v>2864.5</v>
      </c>
      <c r="J87" s="4">
        <f t="shared" si="7"/>
        <v>1.0954110898661569</v>
      </c>
      <c r="K87" s="18">
        <f t="shared" si="8"/>
        <v>1.0466188847265068</v>
      </c>
      <c r="L87" s="21">
        <f t="shared" si="9"/>
        <v>382.01589292517497</v>
      </c>
      <c r="M87" s="10" t="s">
        <v>88</v>
      </c>
      <c r="N87" s="6">
        <v>86</v>
      </c>
    </row>
    <row r="88" spans="1:14">
      <c r="A88" s="6">
        <v>87</v>
      </c>
      <c r="B88" s="10" t="s">
        <v>87</v>
      </c>
      <c r="C88" s="44">
        <v>86</v>
      </c>
      <c r="D88" s="48">
        <f t="shared" si="10"/>
        <v>-1</v>
      </c>
      <c r="E88" s="7">
        <v>77</v>
      </c>
      <c r="F88" s="12">
        <v>69</v>
      </c>
      <c r="G88" s="15">
        <v>373</v>
      </c>
      <c r="H88" s="2">
        <v>2101.5</v>
      </c>
      <c r="I88" s="1">
        <v>1849.5</v>
      </c>
      <c r="J88" s="1">
        <f t="shared" si="7"/>
        <v>0.88008565310492504</v>
      </c>
      <c r="K88" s="17">
        <f t="shared" si="8"/>
        <v>0.93812880411216726</v>
      </c>
      <c r="L88" s="21">
        <f t="shared" si="9"/>
        <v>349.92204393383838</v>
      </c>
      <c r="M88" s="10" t="s">
        <v>87</v>
      </c>
      <c r="N88" s="6">
        <v>87</v>
      </c>
    </row>
    <row r="89" spans="1:14">
      <c r="A89" s="6">
        <v>88</v>
      </c>
      <c r="B89" s="10" t="s">
        <v>89</v>
      </c>
      <c r="C89" s="44">
        <v>88</v>
      </c>
      <c r="D89" s="47">
        <f t="shared" si="10"/>
        <v>0</v>
      </c>
      <c r="E89" s="7">
        <v>83</v>
      </c>
      <c r="F89" s="12">
        <v>75</v>
      </c>
      <c r="G89" s="15">
        <v>294</v>
      </c>
      <c r="H89" s="2">
        <v>908</v>
      </c>
      <c r="I89" s="1">
        <v>1082</v>
      </c>
      <c r="J89" s="4">
        <f t="shared" si="7"/>
        <v>1.1916299559471366</v>
      </c>
      <c r="K89" s="18">
        <f t="shared" si="8"/>
        <v>1.0916180448980937</v>
      </c>
      <c r="L89" s="21">
        <f t="shared" si="9"/>
        <v>320.93570520003954</v>
      </c>
      <c r="M89" s="10" t="s">
        <v>89</v>
      </c>
      <c r="N89" s="6">
        <v>88</v>
      </c>
    </row>
    <row r="90" spans="1:14">
      <c r="A90" s="6">
        <v>89</v>
      </c>
      <c r="B90" s="10" t="s">
        <v>91</v>
      </c>
      <c r="C90" s="44">
        <v>90</v>
      </c>
      <c r="D90" s="48">
        <f t="shared" si="10"/>
        <v>1</v>
      </c>
      <c r="E90" s="7">
        <v>85</v>
      </c>
      <c r="F90" s="12">
        <v>78</v>
      </c>
      <c r="G90" s="15">
        <v>279</v>
      </c>
      <c r="H90" s="2">
        <v>787</v>
      </c>
      <c r="I90" s="1">
        <v>741</v>
      </c>
      <c r="J90" s="1">
        <f t="shared" si="7"/>
        <v>0.94155019059720457</v>
      </c>
      <c r="K90" s="17">
        <f t="shared" si="8"/>
        <v>0.97033509191268796</v>
      </c>
      <c r="L90" s="21">
        <f t="shared" si="9"/>
        <v>270.72349064363993</v>
      </c>
      <c r="M90" s="10" t="s">
        <v>91</v>
      </c>
      <c r="N90" s="6">
        <v>89</v>
      </c>
    </row>
    <row r="91" spans="1:14">
      <c r="A91" s="6">
        <v>90</v>
      </c>
      <c r="B91" s="10" t="s">
        <v>92</v>
      </c>
      <c r="C91" s="44">
        <v>91</v>
      </c>
      <c r="D91" s="48">
        <f t="shared" si="10"/>
        <v>1</v>
      </c>
      <c r="E91" s="7" t="s">
        <v>15</v>
      </c>
      <c r="F91" s="12" t="s">
        <v>15</v>
      </c>
      <c r="G91" s="15">
        <v>269</v>
      </c>
      <c r="H91" s="2">
        <v>2090.5</v>
      </c>
      <c r="I91" s="1">
        <v>1670.5</v>
      </c>
      <c r="J91" s="1">
        <f t="shared" si="7"/>
        <v>0.79909112652475489</v>
      </c>
      <c r="K91" s="17">
        <f t="shared" si="8"/>
        <v>0.89391897089431704</v>
      </c>
      <c r="L91" s="21">
        <f t="shared" si="9"/>
        <v>240.4642031705713</v>
      </c>
      <c r="M91" s="10" t="s">
        <v>92</v>
      </c>
      <c r="N91" s="6">
        <v>90</v>
      </c>
    </row>
    <row r="92" spans="1:14">
      <c r="A92" s="6">
        <v>91</v>
      </c>
      <c r="B92" s="10" t="s">
        <v>96</v>
      </c>
      <c r="C92" s="44">
        <v>95</v>
      </c>
      <c r="D92" s="48">
        <f t="shared" si="10"/>
        <v>4</v>
      </c>
      <c r="E92" s="7">
        <v>84</v>
      </c>
      <c r="F92" s="12">
        <v>79</v>
      </c>
      <c r="G92" s="15">
        <v>220</v>
      </c>
      <c r="H92" s="2">
        <v>283.5</v>
      </c>
      <c r="I92" s="1">
        <v>311.5</v>
      </c>
      <c r="J92" s="4">
        <f t="shared" si="7"/>
        <v>1.0987654320987654</v>
      </c>
      <c r="K92" s="18">
        <f t="shared" si="8"/>
        <v>1.0482201257840671</v>
      </c>
      <c r="L92" s="21">
        <f t="shared" si="9"/>
        <v>230.60842767249477</v>
      </c>
      <c r="M92" s="10" t="s">
        <v>96</v>
      </c>
      <c r="N92" s="6">
        <v>91</v>
      </c>
    </row>
    <row r="93" spans="1:14">
      <c r="A93" s="6">
        <v>92</v>
      </c>
      <c r="B93" s="10" t="s">
        <v>93</v>
      </c>
      <c r="C93" s="44">
        <v>92</v>
      </c>
      <c r="D93" s="47">
        <f t="shared" si="10"/>
        <v>0</v>
      </c>
      <c r="E93" s="7">
        <v>82</v>
      </c>
      <c r="F93" s="12">
        <v>73</v>
      </c>
      <c r="G93" s="15">
        <v>246</v>
      </c>
      <c r="H93" s="2">
        <v>877.5</v>
      </c>
      <c r="I93" s="1">
        <v>749</v>
      </c>
      <c r="J93" s="1">
        <f t="shared" si="7"/>
        <v>0.85356125356125356</v>
      </c>
      <c r="K93" s="17">
        <f t="shared" si="8"/>
        <v>0.92388378790909276</v>
      </c>
      <c r="L93" s="21">
        <f t="shared" si="9"/>
        <v>227.27541182563681</v>
      </c>
      <c r="M93" s="10" t="s">
        <v>93</v>
      </c>
      <c r="N93" s="6">
        <v>92</v>
      </c>
    </row>
    <row r="94" spans="1:14">
      <c r="A94" s="6">
        <v>93</v>
      </c>
      <c r="B94" s="10" t="s">
        <v>90</v>
      </c>
      <c r="C94" s="44">
        <v>89</v>
      </c>
      <c r="D94" s="48">
        <f t="shared" si="10"/>
        <v>-4</v>
      </c>
      <c r="E94" s="7">
        <v>78</v>
      </c>
      <c r="F94" s="12">
        <v>71</v>
      </c>
      <c r="G94" s="15">
        <v>288</v>
      </c>
      <c r="H94" s="2">
        <v>1817.5</v>
      </c>
      <c r="I94" s="1">
        <v>951.5</v>
      </c>
      <c r="J94" s="5">
        <f t="shared" si="7"/>
        <v>0.52352132049518574</v>
      </c>
      <c r="K94" s="19">
        <f t="shared" si="8"/>
        <v>0.72354773200887423</v>
      </c>
      <c r="L94" s="21">
        <f t="shared" si="9"/>
        <v>208.38174681855577</v>
      </c>
      <c r="M94" s="10" t="s">
        <v>90</v>
      </c>
      <c r="N94" s="6">
        <v>93</v>
      </c>
    </row>
    <row r="95" spans="1:14">
      <c r="A95" s="6">
        <v>94</v>
      </c>
      <c r="B95" s="10" t="s">
        <v>94</v>
      </c>
      <c r="C95" s="44">
        <v>93</v>
      </c>
      <c r="D95" s="48">
        <f t="shared" si="10"/>
        <v>-1</v>
      </c>
      <c r="E95" s="7">
        <v>81</v>
      </c>
      <c r="F95" s="12">
        <v>76</v>
      </c>
      <c r="G95" s="15">
        <v>243</v>
      </c>
      <c r="H95" s="2">
        <v>3293.5</v>
      </c>
      <c r="I95" s="1">
        <v>2413</v>
      </c>
      <c r="J95" s="1">
        <f t="shared" si="7"/>
        <v>0.73265522999848187</v>
      </c>
      <c r="K95" s="17">
        <f t="shared" si="8"/>
        <v>0.85595281996058747</v>
      </c>
      <c r="L95" s="21">
        <f t="shared" si="9"/>
        <v>207.99653525042277</v>
      </c>
      <c r="M95" s="10" t="s">
        <v>94</v>
      </c>
      <c r="N95" s="6">
        <v>94</v>
      </c>
    </row>
    <row r="96" spans="1:14" ht="24">
      <c r="A96" s="6">
        <v>95</v>
      </c>
      <c r="B96" s="10" t="s">
        <v>95</v>
      </c>
      <c r="C96" s="44">
        <v>94</v>
      </c>
      <c r="D96" s="48">
        <f t="shared" si="10"/>
        <v>-1</v>
      </c>
      <c r="E96" s="7">
        <v>80</v>
      </c>
      <c r="F96" s="12">
        <v>74</v>
      </c>
      <c r="G96" s="15">
        <v>233</v>
      </c>
      <c r="H96" s="2">
        <v>4110.5</v>
      </c>
      <c r="I96" s="1">
        <v>2928</v>
      </c>
      <c r="J96" s="1">
        <f t="shared" si="7"/>
        <v>0.71232210193407131</v>
      </c>
      <c r="K96" s="17">
        <f t="shared" si="8"/>
        <v>0.84399176650846031</v>
      </c>
      <c r="L96" s="21">
        <f t="shared" si="9"/>
        <v>196.65008159647124</v>
      </c>
      <c r="M96" s="10" t="s">
        <v>95</v>
      </c>
      <c r="N96" s="6">
        <v>95</v>
      </c>
    </row>
    <row r="97" spans="1:14">
      <c r="A97" s="6">
        <v>96</v>
      </c>
      <c r="B97" s="10" t="s">
        <v>100</v>
      </c>
      <c r="C97" s="44">
        <v>99</v>
      </c>
      <c r="D97" s="48">
        <f t="shared" si="10"/>
        <v>3</v>
      </c>
      <c r="E97" s="7">
        <v>89</v>
      </c>
      <c r="F97" s="12">
        <v>81</v>
      </c>
      <c r="G97" s="15">
        <v>124</v>
      </c>
      <c r="H97" s="2">
        <v>617</v>
      </c>
      <c r="I97" s="1">
        <v>681</v>
      </c>
      <c r="J97" s="4">
        <f t="shared" si="7"/>
        <v>1.1037277147487845</v>
      </c>
      <c r="K97" s="18">
        <f t="shared" si="8"/>
        <v>1.0505844634053867</v>
      </c>
      <c r="L97" s="21">
        <f t="shared" si="9"/>
        <v>130.27247346226795</v>
      </c>
      <c r="M97" s="10" t="s">
        <v>100</v>
      </c>
      <c r="N97" s="6">
        <v>96</v>
      </c>
    </row>
    <row r="98" spans="1:14">
      <c r="A98" s="6">
        <v>97</v>
      </c>
      <c r="B98" s="10" t="s">
        <v>99</v>
      </c>
      <c r="C98" s="44">
        <v>98</v>
      </c>
      <c r="D98" s="48">
        <f t="shared" si="10"/>
        <v>1</v>
      </c>
      <c r="E98" s="7">
        <v>88</v>
      </c>
      <c r="F98" s="12">
        <v>84</v>
      </c>
      <c r="G98" s="15">
        <v>125</v>
      </c>
      <c r="H98" s="2">
        <v>442.5</v>
      </c>
      <c r="I98" s="1">
        <v>467.5</v>
      </c>
      <c r="J98" s="4">
        <f t="shared" ref="J98:J129" si="11">(I98/H98)</f>
        <v>1.0564971751412429</v>
      </c>
      <c r="K98" s="18">
        <f t="shared" ref="K98:K129" si="12">SQRT(J98)</f>
        <v>1.0278604842785051</v>
      </c>
      <c r="L98" s="21">
        <f t="shared" ref="L98:L129" si="13">(G98*K98)</f>
        <v>128.48256053481313</v>
      </c>
      <c r="M98" s="10" t="s">
        <v>99</v>
      </c>
      <c r="N98" s="6">
        <v>97</v>
      </c>
    </row>
    <row r="99" spans="1:14">
      <c r="A99" s="6">
        <v>98</v>
      </c>
      <c r="B99" s="10" t="s">
        <v>98</v>
      </c>
      <c r="C99" s="44">
        <v>97</v>
      </c>
      <c r="D99" s="48">
        <f t="shared" si="10"/>
        <v>-1</v>
      </c>
      <c r="E99" s="7">
        <v>87</v>
      </c>
      <c r="F99" s="12">
        <v>77</v>
      </c>
      <c r="G99" s="15">
        <v>140</v>
      </c>
      <c r="H99" s="2">
        <v>1463.5</v>
      </c>
      <c r="I99" s="1">
        <v>966.5</v>
      </c>
      <c r="J99" s="40">
        <f t="shared" si="11"/>
        <v>0.66040314314998294</v>
      </c>
      <c r="K99" s="41">
        <f t="shared" si="12"/>
        <v>0.81265192004325137</v>
      </c>
      <c r="L99" s="21">
        <f t="shared" si="13"/>
        <v>113.77126880605519</v>
      </c>
      <c r="M99" s="10" t="s">
        <v>98</v>
      </c>
      <c r="N99" s="6">
        <v>98</v>
      </c>
    </row>
    <row r="100" spans="1:14">
      <c r="B100" s="10" t="s">
        <v>97</v>
      </c>
      <c r="C100" s="44">
        <v>96</v>
      </c>
      <c r="D100" s="48"/>
      <c r="E100" s="7">
        <v>86</v>
      </c>
      <c r="F100" s="12">
        <v>83</v>
      </c>
      <c r="G100" s="15">
        <v>147</v>
      </c>
      <c r="H100" s="34" t="s">
        <v>111</v>
      </c>
      <c r="I100" s="35"/>
      <c r="J100" s="35"/>
      <c r="K100" s="36"/>
      <c r="M100" s="10" t="s">
        <v>97</v>
      </c>
    </row>
    <row r="101" spans="1:14">
      <c r="B101" s="10" t="s">
        <v>101</v>
      </c>
      <c r="C101" s="44">
        <v>100</v>
      </c>
      <c r="D101" s="48"/>
      <c r="E101" s="7">
        <v>92</v>
      </c>
      <c r="F101" s="12">
        <v>82</v>
      </c>
      <c r="G101" s="15">
        <v>103</v>
      </c>
      <c r="H101" s="37"/>
      <c r="I101" s="38"/>
      <c r="J101" s="38"/>
      <c r="K101" s="39"/>
      <c r="M101" s="10" t="s">
        <v>101</v>
      </c>
    </row>
    <row r="102" spans="1:14">
      <c r="G102" s="15"/>
    </row>
    <row r="103" spans="1:14">
      <c r="G103" s="15"/>
    </row>
    <row r="104" spans="1:14">
      <c r="G104" s="15"/>
    </row>
    <row r="105" spans="1:14">
      <c r="G105" s="15"/>
    </row>
    <row r="106" spans="1:14">
      <c r="G106" s="15"/>
    </row>
    <row r="107" spans="1:14">
      <c r="G107" s="15"/>
    </row>
    <row r="108" spans="1:14">
      <c r="G108" s="15"/>
    </row>
    <row r="109" spans="1:14">
      <c r="G109" s="15"/>
    </row>
    <row r="110" spans="1:14">
      <c r="G110" s="15"/>
    </row>
    <row r="111" spans="1:14">
      <c r="G111" s="15"/>
    </row>
    <row r="112" spans="1:14">
      <c r="G112" s="15"/>
    </row>
    <row r="113" spans="7:7">
      <c r="G113" s="15"/>
    </row>
    <row r="114" spans="7:7">
      <c r="G114" s="15"/>
    </row>
    <row r="115" spans="7:7">
      <c r="G115" s="15"/>
    </row>
    <row r="116" spans="7:7">
      <c r="G116" s="15"/>
    </row>
    <row r="117" spans="7:7">
      <c r="G117" s="15"/>
    </row>
    <row r="118" spans="7:7">
      <c r="G118" s="15"/>
    </row>
    <row r="119" spans="7:7">
      <c r="G119" s="15"/>
    </row>
    <row r="120" spans="7:7">
      <c r="G120" s="15"/>
    </row>
    <row r="121" spans="7:7">
      <c r="G121" s="15"/>
    </row>
    <row r="122" spans="7:7">
      <c r="G122" s="15"/>
    </row>
    <row r="123" spans="7:7">
      <c r="G123" s="15"/>
    </row>
    <row r="124" spans="7:7">
      <c r="G124" s="15"/>
    </row>
    <row r="125" spans="7:7">
      <c r="G125" s="15"/>
    </row>
    <row r="126" spans="7:7">
      <c r="G126" s="15"/>
    </row>
    <row r="127" spans="7:7">
      <c r="G127" s="15"/>
    </row>
    <row r="128" spans="7:7">
      <c r="G128" s="15"/>
    </row>
    <row r="129" spans="7:7">
      <c r="G129" s="15"/>
    </row>
    <row r="130" spans="7:7">
      <c r="G130" s="15"/>
    </row>
    <row r="131" spans="7:7">
      <c r="G131" s="15"/>
    </row>
    <row r="132" spans="7:7">
      <c r="G132" s="15"/>
    </row>
    <row r="133" spans="7:7">
      <c r="G133" s="15"/>
    </row>
    <row r="134" spans="7:7">
      <c r="G134" s="15"/>
    </row>
    <row r="135" spans="7:7">
      <c r="G135" s="15"/>
    </row>
    <row r="136" spans="7:7">
      <c r="G136" s="15"/>
    </row>
    <row r="137" spans="7:7">
      <c r="G137" s="15"/>
    </row>
    <row r="138" spans="7:7">
      <c r="G138" s="15"/>
    </row>
    <row r="139" spans="7:7">
      <c r="G139" s="15"/>
    </row>
    <row r="140" spans="7:7">
      <c r="G140" s="15"/>
    </row>
    <row r="141" spans="7:7">
      <c r="G141" s="15"/>
    </row>
    <row r="142" spans="7:7">
      <c r="G142" s="15"/>
    </row>
    <row r="143" spans="7:7">
      <c r="G143" s="15"/>
    </row>
    <row r="144" spans="7:7">
      <c r="G144" s="15"/>
    </row>
    <row r="145" spans="7:7">
      <c r="G145" s="15"/>
    </row>
    <row r="146" spans="7:7">
      <c r="G146" s="15"/>
    </row>
    <row r="147" spans="7:7">
      <c r="G147" s="15"/>
    </row>
    <row r="148" spans="7:7">
      <c r="G148" s="15"/>
    </row>
    <row r="149" spans="7:7">
      <c r="G149" s="15"/>
    </row>
    <row r="150" spans="7:7">
      <c r="G150" s="15"/>
    </row>
    <row r="151" spans="7:7">
      <c r="G151" s="15"/>
    </row>
    <row r="152" spans="7:7">
      <c r="G152" s="15"/>
    </row>
    <row r="153" spans="7:7">
      <c r="G153" s="15"/>
    </row>
    <row r="154" spans="7:7">
      <c r="G154" s="15"/>
    </row>
    <row r="155" spans="7:7">
      <c r="G155" s="15"/>
    </row>
    <row r="156" spans="7:7">
      <c r="G156" s="15"/>
    </row>
    <row r="157" spans="7:7">
      <c r="G157" s="15"/>
    </row>
    <row r="158" spans="7:7">
      <c r="G158" s="15"/>
    </row>
    <row r="159" spans="7:7">
      <c r="G159" s="15"/>
    </row>
    <row r="160" spans="7:7">
      <c r="G160" s="15"/>
    </row>
  </sheetData>
  <sortState ref="C2:M160">
    <sortCondition descending="1" ref="L1"/>
  </sortState>
  <mergeCells count="1">
    <mergeCell ref="H100:K101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1" sqref="E21"/>
    </sheetView>
  </sheetViews>
  <sheetFormatPr defaultRowHeight="13.5"/>
  <sheetData/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2015-05-31T12:50:42Z</dcterms:modified>
</cp:coreProperties>
</file>